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160" activeTab="2"/>
  </bookViews>
  <sheets>
    <sheet name="Data for QA and KK" sheetId="1" r:id="rId1"/>
    <sheet name="QA" sheetId="2" r:id="rId2"/>
    <sheet name="Kayakalp" sheetId="3" r:id="rId3"/>
    <sheet name="NUHM Non-Metro" sheetId="4" r:id="rId4"/>
    <sheet name="NUHM Metro" sheetId="5" r:id="rId5"/>
    <sheet name="SSS" sheetId="6" r:id="rId6"/>
  </sheets>
  <calcPr calcId="124519" concurrentCalc="0"/>
</workbook>
</file>

<file path=xl/calcChain.xml><?xml version="1.0" encoding="utf-8"?>
<calcChain xmlns="http://schemas.openxmlformats.org/spreadsheetml/2006/main">
  <c r="F38" i="3"/>
  <c r="E38"/>
  <c r="F37"/>
  <c r="E37"/>
  <c r="F17"/>
  <c r="E29"/>
  <c r="F29"/>
  <c r="F21"/>
  <c r="E21"/>
  <c r="E25"/>
  <c r="F25"/>
  <c r="F55"/>
  <c r="E61"/>
  <c r="F61" s="1"/>
  <c r="E60"/>
  <c r="F60" s="1"/>
  <c r="E59"/>
  <c r="F59" s="1"/>
  <c r="E58"/>
  <c r="F58" s="1"/>
  <c r="E57"/>
  <c r="F57" s="1"/>
  <c r="E56"/>
  <c r="F56" s="1"/>
  <c r="E52"/>
  <c r="F52" s="1"/>
  <c r="E45"/>
  <c r="F45" s="1"/>
  <c r="F30"/>
  <c r="F44"/>
  <c r="E44"/>
  <c r="F42"/>
  <c r="E42"/>
  <c r="F41"/>
  <c r="E41"/>
  <c r="F40"/>
  <c r="E40"/>
  <c r="F36"/>
  <c r="E36"/>
  <c r="F34"/>
  <c r="E34"/>
  <c r="E28"/>
  <c r="F28" s="1"/>
  <c r="E27"/>
  <c r="F27" s="1"/>
  <c r="E26"/>
  <c r="F26" s="1"/>
  <c r="E24"/>
  <c r="F24" s="1"/>
  <c r="E23"/>
  <c r="F23" s="1"/>
  <c r="E22"/>
  <c r="F22" s="1"/>
  <c r="E20"/>
  <c r="F20" s="1"/>
  <c r="E19"/>
  <c r="F19" s="1"/>
  <c r="E18"/>
  <c r="F18" s="1"/>
  <c r="E12"/>
  <c r="F12" s="1"/>
  <c r="E11"/>
  <c r="F11" s="1"/>
  <c r="E10"/>
  <c r="F9"/>
  <c r="E9"/>
  <c r="F8"/>
  <c r="E8"/>
  <c r="E7"/>
  <c r="F7" s="1"/>
  <c r="E6"/>
  <c r="F6" s="1"/>
  <c r="E5" l="1"/>
  <c r="F5" s="1"/>
  <c r="F4" s="1"/>
  <c r="E52" i="2"/>
  <c r="F52" s="1"/>
  <c r="E51"/>
  <c r="F51" s="1"/>
  <c r="E50"/>
  <c r="F39"/>
  <c r="E39"/>
  <c r="F27"/>
  <c r="E27"/>
  <c r="E25" l="1"/>
  <c r="F25" s="1"/>
  <c r="E24"/>
  <c r="F24" s="1"/>
  <c r="F23" s="1"/>
  <c r="F4"/>
  <c r="E7"/>
  <c r="F7" s="1"/>
  <c r="F6"/>
  <c r="E6"/>
  <c r="F5"/>
  <c r="E5"/>
</calcChain>
</file>

<file path=xl/sharedStrings.xml><?xml version="1.0" encoding="utf-8"?>
<sst xmlns="http://schemas.openxmlformats.org/spreadsheetml/2006/main" count="518" uniqueCount="399">
  <si>
    <t>Name of The State</t>
  </si>
  <si>
    <t>Number of Total Districts</t>
  </si>
  <si>
    <t>Total Number</t>
  </si>
  <si>
    <t>District Hospitals</t>
  </si>
  <si>
    <t>CHCs</t>
  </si>
  <si>
    <t>PHCs</t>
  </si>
  <si>
    <t>SDHs</t>
  </si>
  <si>
    <t>UPHCs</t>
  </si>
  <si>
    <t>UCHCs</t>
  </si>
  <si>
    <t>Budget Head</t>
  </si>
  <si>
    <t xml:space="preserve">Unit Cost
(Rs. Lakhs)  </t>
  </si>
  <si>
    <t>Quantity / 
Target</t>
  </si>
  <si>
    <t>Budget
 (Rs. Lakhs)</t>
  </si>
  <si>
    <t>Required Budget (Rs. In Lakh)</t>
  </si>
  <si>
    <t>Justification</t>
  </si>
  <si>
    <t>Establishment cost of Quality Unit at state level (First Year only)</t>
  </si>
  <si>
    <t>2 Computer, 2 Laptop with 1 Printer, 1 Scanner, 1 Fax &amp; 1 Photocopier (First Year only)</t>
  </si>
  <si>
    <t>Air Conditioner ( First Year Only)</t>
  </si>
  <si>
    <t>Contingency &amp; Misc.</t>
  </si>
  <si>
    <t>Establishment cost of Quality units at districts (First Year Only)</t>
  </si>
  <si>
    <t xml:space="preserve">Quality assurance Training </t>
  </si>
  <si>
    <t>Any others</t>
  </si>
  <si>
    <t>Facility Level training on Swachh Bharat Abhiyan for DHs</t>
  </si>
  <si>
    <t>Facility Level training on Swachh Bharat Abhiyan for SDHs/CHCs</t>
  </si>
  <si>
    <t>Awareness Training Kayakalp</t>
  </si>
  <si>
    <t>Master Training on ''Swachh Bharat Abhiyan''</t>
  </si>
  <si>
    <t xml:space="preserve">External Assessor Training under Kayakalp </t>
  </si>
  <si>
    <t>Any Other Training</t>
  </si>
  <si>
    <t>Training</t>
  </si>
  <si>
    <t>Name of the Training</t>
  </si>
  <si>
    <t>Name of Consultant</t>
  </si>
  <si>
    <t>Designation</t>
  </si>
  <si>
    <t>Date of Joining</t>
  </si>
  <si>
    <t>Human Resource Under NQAS and Kayakalp (State and Districts Position)</t>
  </si>
  <si>
    <t>Justifications</t>
  </si>
  <si>
    <t>Remarks</t>
  </si>
  <si>
    <t>Facility level Training on ''Swachh Bharat Abhiyan'' for District Hospitals</t>
  </si>
  <si>
    <t>Facility level Training on ''Swachh Bharat Abhiyan'' for SDHs and CHCs</t>
  </si>
  <si>
    <t>Facility level Training on ''Swachh Bharat Abhiyan'' for PHCs</t>
  </si>
  <si>
    <t>Internal Assessment of DHs</t>
  </si>
  <si>
    <t>Internal Assessment of SDHs/CHCs</t>
  </si>
  <si>
    <t>Internal Assessment of PHCs</t>
  </si>
  <si>
    <t>Peer Assessment of DHs</t>
  </si>
  <si>
    <t>Peer Assessment of CHCs</t>
  </si>
  <si>
    <t>Peer Assessment of PHCs</t>
  </si>
  <si>
    <t>External Assessment of DHs</t>
  </si>
  <si>
    <t>External Assessment of SDHs/CHCs</t>
  </si>
  <si>
    <t>External Assessment of PHCs</t>
  </si>
  <si>
    <t>Kayakalp Awards</t>
  </si>
  <si>
    <t>Award money for best District Hospital (Large State &gt;10 Districts)</t>
  </si>
  <si>
    <t>Runner-up district hospital (Large State with 26 to 50 District Hospitals)</t>
  </si>
  <si>
    <t>IInd Runner-up district hospital (Large State with &gt;50 District Hospitals)</t>
  </si>
  <si>
    <t xml:space="preserve">Award money for best SDH/CHC </t>
  </si>
  <si>
    <t>Award for Best PHC for each districts</t>
  </si>
  <si>
    <t>Commendation award DHs</t>
  </si>
  <si>
    <t>Commendation award SDHs/CHCs</t>
  </si>
  <si>
    <t>Commendation award PHCs</t>
  </si>
  <si>
    <t>Support for Implementation of Kayakalp (For Traversing gaps)</t>
  </si>
  <si>
    <t>Contingencies</t>
  </si>
  <si>
    <t>Contingency for Large State</t>
  </si>
  <si>
    <t>Contingency for Small State</t>
  </si>
  <si>
    <t>Swachh Swasth sarvatra</t>
  </si>
  <si>
    <t>Cost of State Certification (DH/SDH)</t>
  </si>
  <si>
    <t xml:space="preserve">NQAS Incentives for DH/SDH nationally certified </t>
  </si>
  <si>
    <t>U13.1.4</t>
  </si>
  <si>
    <t>9.5.25.3</t>
  </si>
  <si>
    <t>Any Other activities( Three Bucket System, wire mesh work, cattle traps etc.)</t>
  </si>
  <si>
    <t>U13.3</t>
  </si>
  <si>
    <t>13.2.1</t>
  </si>
  <si>
    <t>13.2.3</t>
  </si>
  <si>
    <t>13.2.4</t>
  </si>
  <si>
    <t>13.1.1</t>
  </si>
  <si>
    <t>13.1.2</t>
  </si>
  <si>
    <t>Support for Hospital/ Quality Manager</t>
  </si>
  <si>
    <t>Particulars</t>
  </si>
  <si>
    <t>Unit of Measure</t>
  </si>
  <si>
    <t xml:space="preserve">Unit Cost 
(Rs)  </t>
  </si>
  <si>
    <t xml:space="preserve">Unit Cost
(Rs. Lakhs) </t>
  </si>
  <si>
    <t>State Assessment of Urban CHC</t>
  </si>
  <si>
    <t>State Assessment of Urban PHC</t>
  </si>
  <si>
    <t>National Assessment of Urban CHC</t>
  </si>
  <si>
    <t>National Assessment of Urban PHC</t>
  </si>
  <si>
    <t>Incentives for UCHCs NQAS certified</t>
  </si>
  <si>
    <t>Incentives for UPHCs NQAS certified</t>
  </si>
  <si>
    <t>Kayakalp</t>
  </si>
  <si>
    <t>Internal Assessment of UCHC</t>
  </si>
  <si>
    <t>Peer Assessment of UCHC</t>
  </si>
  <si>
    <t>External Assessment of UCHC</t>
  </si>
  <si>
    <t>Internal Assessment of UPHC</t>
  </si>
  <si>
    <t>Peer Assessment of UPHC</t>
  </si>
  <si>
    <t>External Assessment of UPHC</t>
  </si>
  <si>
    <t>Award Money for Best UCHC</t>
  </si>
  <si>
    <t>Award Money for Runner-up UCHC(If Applicable)</t>
  </si>
  <si>
    <t>Commendation awards for all winner UCHCs</t>
  </si>
  <si>
    <t>Award money for best UPHC</t>
  </si>
  <si>
    <t>Award money for 1st Runner-up UPHC (If Applicable)</t>
  </si>
  <si>
    <t>Award money for 2nd Runner-up UPHC (If Applicable)</t>
  </si>
  <si>
    <t>Commendation awards for all winner UPHCs</t>
  </si>
  <si>
    <t>Support for Implementation of Kayakalp</t>
  </si>
  <si>
    <t>Swachh Swasth Sarvatra</t>
  </si>
  <si>
    <t>Kayakalp Programme</t>
  </si>
  <si>
    <t>Number of DHs level facilities under Kayakalp</t>
  </si>
  <si>
    <t>Number of SDH and CHCs level facilities under Kayakalp</t>
  </si>
  <si>
    <t>Number of PHCs under Kayakalp</t>
  </si>
  <si>
    <t>Facilities</t>
  </si>
  <si>
    <t>Number of UCHCs under Kayakalp</t>
  </si>
  <si>
    <t>Number of DHs level facilities Won Kayakalp Awards</t>
  </si>
  <si>
    <t>Number of SDH and CHCs level facilities Won Kayakalp Awards</t>
  </si>
  <si>
    <t>Number of PHCs Won Kayakalp Awards</t>
  </si>
  <si>
    <t>Number of UCHCs Won Kayakalp Awards</t>
  </si>
  <si>
    <t>Number of Cluster selected for UPHCs under Kayakalp Programme</t>
  </si>
  <si>
    <t>Cost of State Certification (CHC)</t>
  </si>
  <si>
    <t>Cost of State Certification (PHC)</t>
  </si>
  <si>
    <t xml:space="preserve">NQAS Incentives for CHC Nationally Certified </t>
  </si>
  <si>
    <t xml:space="preserve">NQAS Incentives for PHC Nationally Certified </t>
  </si>
  <si>
    <t>Award money for Runner-up  SDH/CHC (&gt;10 Districts)</t>
  </si>
  <si>
    <t>State Mentoring visits by SQAU</t>
  </si>
  <si>
    <t>District Mentoring visits by DQAU</t>
  </si>
  <si>
    <t>Proposed FMR Code</t>
  </si>
  <si>
    <t>Proposed FMR</t>
  </si>
  <si>
    <t>11.24.4.5</t>
  </si>
  <si>
    <t xml:space="preserve">HR under Quality Assurance Programme </t>
  </si>
  <si>
    <t>State Consultant QA</t>
  </si>
  <si>
    <t>State Consultant PH</t>
  </si>
  <si>
    <t>State Consultant QM</t>
  </si>
  <si>
    <t>District Consultant QA</t>
  </si>
  <si>
    <t>District Consultant PH</t>
  </si>
  <si>
    <t>District Consultant QM</t>
  </si>
  <si>
    <t>State Programme cum Admin Assistant</t>
  </si>
  <si>
    <t>District Programme cum Admin Assistant</t>
  </si>
  <si>
    <t>Facility Quality Mangers/Hospital Managers</t>
  </si>
  <si>
    <t>Monitoring and Supervision cum mentoring</t>
  </si>
  <si>
    <t>9.5.25.2</t>
  </si>
  <si>
    <t>Quality Assurance assessment</t>
  </si>
  <si>
    <t>13.1.3</t>
  </si>
  <si>
    <t>13.1.5</t>
  </si>
  <si>
    <t>13.1.4</t>
  </si>
  <si>
    <t>LaQshya Certification and recertification</t>
  </si>
  <si>
    <t>Cost of National External Assessment (DH/SDH)</t>
  </si>
  <si>
    <t>Cost of National External Assessment (CHC)</t>
  </si>
  <si>
    <t>Cost of National External assessment (PHC)</t>
  </si>
  <si>
    <t>Cost of National External Assessment (Medical College)</t>
  </si>
  <si>
    <t>Cost of State Assessment (DH/SDH)</t>
  </si>
  <si>
    <t>Cost of State Assessment (CHC)</t>
  </si>
  <si>
    <t>Incentivation  on attainment of NQAS Certification</t>
  </si>
  <si>
    <t>Quality Assurance Implementation (For traversing gaps)</t>
  </si>
  <si>
    <t>Calibration</t>
  </si>
  <si>
    <t>IEC/BCC activities under NQAP,LaQshya, Kayakalp and Mera Aspataal</t>
  </si>
  <si>
    <t>Signages- Approach road, departmental, directional and any other facility level signages</t>
  </si>
  <si>
    <t>Printing of SOPs</t>
  </si>
  <si>
    <t>Kayakalp and Swachh Swasth Sarvatra</t>
  </si>
  <si>
    <t>National Quality Assurance Programme</t>
  </si>
  <si>
    <t>Kayakalp Training</t>
  </si>
  <si>
    <t>9.5.25.6</t>
  </si>
  <si>
    <t>State Kayakalp cum SBA-Master Assessor training (2 Days)</t>
  </si>
  <si>
    <t>Regional/District Level trainings under Kayakalp</t>
  </si>
  <si>
    <t>Facility level Training on ''Swachh Bharat Abhiyan'' for HWCs</t>
  </si>
  <si>
    <t>Internal Assessment of HWCs</t>
  </si>
  <si>
    <t>Peer Assessment of HWCs</t>
  </si>
  <si>
    <t>External Assessment of HWCs</t>
  </si>
  <si>
    <t>Training under Swachh Swasth Sarvatra</t>
  </si>
  <si>
    <t>9.5.25.4</t>
  </si>
  <si>
    <t>9.5.25.5</t>
  </si>
  <si>
    <t>Award for Best HWC for each districts (10-25 SC-HWC)</t>
  </si>
  <si>
    <t>Award for Runner-up HWC for  districts (26-50 SC-HWC)</t>
  </si>
  <si>
    <t>Award for 2nd Runner-up HWC for  districts (&gt;50 SC-HWC)</t>
  </si>
  <si>
    <t>Commendation award HWCs</t>
  </si>
  <si>
    <t>13.2.5</t>
  </si>
  <si>
    <t>13.2.6</t>
  </si>
  <si>
    <t>16.1.2.1.10</t>
  </si>
  <si>
    <t>16.1.2.1.11</t>
  </si>
  <si>
    <t>State Quality Assurance Committee (Review Meeting)</t>
  </si>
  <si>
    <t>District Quality Assurance Units &amp; District Hospital Quality Manager   (Operational Cost,  Monitoring &amp; Supervision cum mentoring)</t>
  </si>
  <si>
    <t>State Quality Assurance Units  (Operational cost, Monitoring &amp; Supervision cum mentoring)</t>
  </si>
  <si>
    <t>Quality Assurance (NQAS)</t>
  </si>
  <si>
    <t>U13.2</t>
  </si>
  <si>
    <t>Quality Assurance Monitoring cum mentoring</t>
  </si>
  <si>
    <t>Quality Assurance incentives</t>
  </si>
  <si>
    <t>Quality Assurance Implementation (traversing gaps)</t>
  </si>
  <si>
    <t>Mera Aspataal/Patient feedback system</t>
  </si>
  <si>
    <t>U13.1.2</t>
  </si>
  <si>
    <t>U.13.1.3</t>
  </si>
  <si>
    <t>U13.2.2</t>
  </si>
  <si>
    <t>U13.2.3</t>
  </si>
  <si>
    <t>U13.2.1</t>
  </si>
  <si>
    <t>Any other</t>
  </si>
  <si>
    <t>Any other activities under QA, Kayakalp</t>
  </si>
  <si>
    <t>QA Committee at city level</t>
  </si>
  <si>
    <t>Meetings, Workshops etc.</t>
  </si>
  <si>
    <t>NUHM Non Metro</t>
  </si>
  <si>
    <t>S.No</t>
  </si>
  <si>
    <t>Name of ODF Block</t>
  </si>
  <si>
    <t>Name of Mapped CHCs</t>
  </si>
  <si>
    <t>Like Signage's, SOPs etc.</t>
  </si>
  <si>
    <t>Strengthening of UCHC/UPHC in ODF Ward/City for achieving high level of cleanliness to meet Kayakalp Standards (Rs. 10.00 Lakhs/ UCHC &amp; Rs 50,000 for UPHCs in ODF Ward/City)</t>
  </si>
  <si>
    <t>Strengthening of CHC in ODF Block for achieving high level of cleanliness to meet Kayakalp Standards (Rs. 10.00 Lakhs/ CHC in ODF Block)</t>
  </si>
  <si>
    <t>Cost of electricity, telephone, Internet, printing , stationary etc.)</t>
  </si>
  <si>
    <t>Printing of SOPs for Implementation of NQAS, Kayakalp, LaQshya</t>
  </si>
  <si>
    <t>Quality Assurance Certification and Recertification</t>
  </si>
  <si>
    <t>Cost of re certification (DH,SDH,CHC,PHC)</t>
  </si>
  <si>
    <t>Number of UPHCs under Kayakalp</t>
  </si>
  <si>
    <t>Number of UPHCs Won Kayakalp Awards</t>
  </si>
  <si>
    <t>District  Quality Assurance Committee (Review Meeting)</t>
  </si>
  <si>
    <t>Name of ODF Ward/City</t>
  </si>
  <si>
    <t>SSS (Rural)</t>
  </si>
  <si>
    <t>SSS (Urban)</t>
  </si>
  <si>
    <t>9.5.25.1</t>
  </si>
  <si>
    <t>State level TOT</t>
  </si>
  <si>
    <t>District Level training</t>
  </si>
  <si>
    <t xml:space="preserve">AERB </t>
  </si>
  <si>
    <t>EQAS for Labs</t>
  </si>
  <si>
    <t>Mera-Aspataal Implementation/ Operationalisation of Patient Feedback System</t>
  </si>
  <si>
    <t>Specific Interventions for promotion of patient safety</t>
  </si>
  <si>
    <t>Any other (please specify)</t>
  </si>
  <si>
    <t>13.1.1.1</t>
  </si>
  <si>
    <t>13.1.1.2</t>
  </si>
  <si>
    <t>13.1.1.3</t>
  </si>
  <si>
    <t>13.1.1.4</t>
  </si>
  <si>
    <t>13.1.1.5</t>
  </si>
  <si>
    <t>13.1.1.6</t>
  </si>
  <si>
    <t>Cost of National External assessment (CHC)</t>
  </si>
  <si>
    <t>Cost of re certification (Medical Colleges, DH,SDH,CHC)</t>
  </si>
  <si>
    <t>13.1.6</t>
  </si>
  <si>
    <t>Any Other</t>
  </si>
  <si>
    <t>13.2.2</t>
  </si>
  <si>
    <t>13.2.3.1</t>
  </si>
  <si>
    <t>Biomedical Waste Management</t>
  </si>
  <si>
    <t>13.2.3.2</t>
  </si>
  <si>
    <t>Consumables &amp; PPE</t>
  </si>
  <si>
    <t>13.2.3.3</t>
  </si>
  <si>
    <t>Liquid Waste Treatment &amp; Disposal</t>
  </si>
  <si>
    <t>13.2.3.4</t>
  </si>
  <si>
    <t>16.4.2.1.2</t>
  </si>
  <si>
    <t>16.4.1.3.2</t>
  </si>
  <si>
    <t>16.1.4.2.1</t>
  </si>
  <si>
    <t>16.1.4.1.3</t>
  </si>
  <si>
    <t>U.9.5</t>
  </si>
  <si>
    <t>IA Cum SPT training for Urban Health facilities</t>
  </si>
  <si>
    <t>Kayakalp training at State Level</t>
  </si>
  <si>
    <t>Kayakalp training at District/City Level</t>
  </si>
  <si>
    <t>Swachh Bharat Abhiyan Training at facility level</t>
  </si>
  <si>
    <t>TOT training at State level</t>
  </si>
  <si>
    <t>TOT training at District/City level</t>
  </si>
  <si>
    <t>Any proposal of training in cascading mode</t>
  </si>
  <si>
    <t>Mera Aspataal</t>
  </si>
  <si>
    <t>Training for implementation of Mera Aspataal</t>
  </si>
  <si>
    <t>Any other training</t>
  </si>
  <si>
    <t>U.13.1.1</t>
  </si>
  <si>
    <t>Quality Assurance Assessments</t>
  </si>
  <si>
    <t>U.13.1</t>
  </si>
  <si>
    <t>U13.2.4</t>
  </si>
  <si>
    <t>U13.2.5</t>
  </si>
  <si>
    <t>Proposal for Signages, three buckets systems etc.</t>
  </si>
  <si>
    <t>Any activity for implementation of Mera Aspataal or Patient feedback system</t>
  </si>
  <si>
    <t>U.16.1.2.1</t>
  </si>
  <si>
    <t>NUHM Metro</t>
  </si>
  <si>
    <t>Mera Aspataal training</t>
  </si>
  <si>
    <t>Total Training till FY 2020-21</t>
  </si>
  <si>
    <t>Training Proposed for FY 2021-22</t>
  </si>
  <si>
    <t>Number of Hospital proposed for State Citification in FY 2021-22</t>
  </si>
  <si>
    <t>Number of Hospital proposed for National Citification in FY 2021-22</t>
  </si>
  <si>
    <t>QA &amp; Kayakalp - Annexure for FY 2021-22</t>
  </si>
  <si>
    <t>In FY 2020-21</t>
  </si>
  <si>
    <t>In FY 2021.-22(Proposed)</t>
  </si>
  <si>
    <t>Health Facility</t>
  </si>
  <si>
    <t>Total number of state level  NQAS Certified facilities (cumulative)</t>
  </si>
  <si>
    <t>Total number of National level  NQAS Certified facilities (cumulative)</t>
  </si>
  <si>
    <t>HWC(SC)</t>
  </si>
  <si>
    <t>Total</t>
  </si>
  <si>
    <t>NQAS-IA cum SPT virtual training -Urban Health (4 days)</t>
  </si>
  <si>
    <t>NQAS- Service Provider Training -Urban Health (3 days)</t>
  </si>
  <si>
    <t>NQAS- Internal Assessor training-Urban Health (2 days)</t>
  </si>
  <si>
    <t>Number of HWCs-(SC) under Kayakalp</t>
  </si>
  <si>
    <t>Number of HWCs (SC) Won Kayakalp Awards</t>
  </si>
  <si>
    <t>Cost of National External assessment (HWC)</t>
  </si>
  <si>
    <t>Cost of State Certification (HWC)</t>
  </si>
  <si>
    <t xml:space="preserve">NQAS Incentives for HWC Nationally Certified </t>
  </si>
  <si>
    <t>Facility Level training on Swachh Bharat Abhiyan for HWCs(SC)</t>
  </si>
  <si>
    <t>NQAS- Internal Assessor training 
(2 days)</t>
  </si>
  <si>
    <t>NQAS-IA cum SPT virtual training 
(4 days)</t>
  </si>
  <si>
    <t>NQAS- Service Provider Training 
(3 days)</t>
  </si>
  <si>
    <t>FMR Code</t>
  </si>
  <si>
    <t>TISS (PGDHQM)</t>
  </si>
  <si>
    <t>Virtual IA-Cum SPT trainings under QA (4 Days)</t>
  </si>
  <si>
    <t>Regional/District Level QA trainings (Physical/Virtual)</t>
  </si>
  <si>
    <t>Any Other QA Training (Physical/Virtual)</t>
  </si>
  <si>
    <t>Kayakalp Assessments</t>
  </si>
  <si>
    <t>Kayakalp Assessment</t>
  </si>
  <si>
    <t>Kayakalp Award Money</t>
  </si>
  <si>
    <t>Facility Level training on Swachh Bharat Abhiyan for PHCs &amp; UPHCs</t>
  </si>
  <si>
    <t>12.2.7</t>
  </si>
  <si>
    <t>QAC Misc. (IT Based application  etc.)</t>
  </si>
  <si>
    <t>U.9.2.9</t>
  </si>
  <si>
    <t>U.9.2.10</t>
  </si>
  <si>
    <t>U.9.2.11</t>
  </si>
  <si>
    <t>U.9.2.12</t>
  </si>
  <si>
    <t>U.9.2.13</t>
  </si>
  <si>
    <t>Name of Mapped UCHCs</t>
  </si>
  <si>
    <t>Name of Mapped UPHCs</t>
  </si>
  <si>
    <t>MIZORAM</t>
  </si>
  <si>
    <t>Posting Place</t>
  </si>
  <si>
    <t>Phone Number</t>
  </si>
  <si>
    <t>State Consultant (QA)</t>
  </si>
  <si>
    <t>Dr. Laltlanliani</t>
  </si>
  <si>
    <t>25.3.2018</t>
  </si>
  <si>
    <t>SPMU</t>
  </si>
  <si>
    <t>State Consultant (PH)</t>
  </si>
  <si>
    <t>Dr. Rinhlupuii Varte</t>
  </si>
  <si>
    <t>4.7.2019</t>
  </si>
  <si>
    <t>State Consultant (QM)</t>
  </si>
  <si>
    <t>Vanlalruata Pautu</t>
  </si>
  <si>
    <t>18.12.2014</t>
  </si>
  <si>
    <t>Administrative  cum Programme Assistant</t>
  </si>
  <si>
    <t>Lalsangmawii</t>
  </si>
  <si>
    <t>11.11.2014</t>
  </si>
  <si>
    <t>T. Vanlalhruaitluangi</t>
  </si>
  <si>
    <t>04.02.2015</t>
  </si>
  <si>
    <t>Aizawl West  District</t>
  </si>
  <si>
    <t>Michael Lalruatfela</t>
  </si>
  <si>
    <t>25.08.2015</t>
  </si>
  <si>
    <t>Aizawl East District</t>
  </si>
  <si>
    <t>Malsawmtluangi</t>
  </si>
  <si>
    <t>23.07.2015</t>
  </si>
  <si>
    <t>Lunglei District</t>
  </si>
  <si>
    <t>Jessy Lalrinfela</t>
  </si>
  <si>
    <t>03.08.2015</t>
  </si>
  <si>
    <t>Kolasib District</t>
  </si>
  <si>
    <t>Emmanuel Lalthakima</t>
  </si>
  <si>
    <t>24.07.2015</t>
  </si>
  <si>
    <t>Serchhip  District</t>
  </si>
  <si>
    <t>Lalhmangaihzuali</t>
  </si>
  <si>
    <t>16.07.2015</t>
  </si>
  <si>
    <t>Champhai  District</t>
  </si>
  <si>
    <t>K. Vanlalpeki</t>
  </si>
  <si>
    <t>14.08.2015</t>
  </si>
  <si>
    <t>Mamit  District</t>
  </si>
  <si>
    <t>Dilys K. Nono</t>
  </si>
  <si>
    <t>15.07.2015</t>
  </si>
  <si>
    <t>Saiha  District</t>
  </si>
  <si>
    <t>Lalduhawmi Chinzah</t>
  </si>
  <si>
    <t>24.08.2015</t>
  </si>
  <si>
    <t>Lawngtlai  District</t>
  </si>
  <si>
    <t>Service Provider  (3 Days)-Physical</t>
  </si>
  <si>
    <t>State Level Awareness Workshop (1 Day)</t>
  </si>
  <si>
    <t>State level Internal Assessors (1 Day)</t>
  </si>
  <si>
    <t>Proposed for 4 facility National level assessment @ 1418000/-</t>
  </si>
  <si>
    <t>Proposed LaQshya National asessment for 8 facility @ 1304000/-</t>
  </si>
  <si>
    <t>Twice a year @20000/-</t>
  </si>
  <si>
    <t>Quarterly @72000/-</t>
  </si>
  <si>
    <t>16.1.2.2.3</t>
  </si>
  <si>
    <t>State/District Quality Assurance Unit  (Monitoring &amp; Supervision)</t>
  </si>
  <si>
    <t>Proposed for 9 districts</t>
  </si>
  <si>
    <t>Proposed for district  level assessment @586107/-</t>
  </si>
  <si>
    <t>Proposed for state level assessment @ 264000/-</t>
  </si>
  <si>
    <t>Propoed for 3 trainings 
1. Awareness workshop @ 230495/-
2. Orientation training @ 298195/-
3. Service provider training @ 499175/-</t>
  </si>
  <si>
    <t>Awareness Workshop</t>
  </si>
  <si>
    <t>Proposed One day awareness workshop@189325/-</t>
  </si>
  <si>
    <t>Proposed One day awareness workshop@148000/-</t>
  </si>
  <si>
    <t>External Assessors Training</t>
  </si>
  <si>
    <t>Proposed One day awareness workshop@168850/-</t>
  </si>
  <si>
    <t>Proposed for 9 Districts@610560/-</t>
  </si>
  <si>
    <t>Proposed for 9 DHs @ 171000/-</t>
  </si>
  <si>
    <t>Proposed for 11 CHC/SDHs @ 154000/-</t>
  </si>
  <si>
    <t>Proposed for 57 PHCS @ 313500/-</t>
  </si>
  <si>
    <t>Proposed for 128 HWCs @ 384000/-</t>
  </si>
  <si>
    <t>Proposed for 9 DHs quarterly @ 144000/-</t>
  </si>
  <si>
    <t>Proposed for 11 CHC/SDHs quaterly @ 44000/-</t>
  </si>
  <si>
    <t>Proposed for 57 PHS quaterly @ 114000/-</t>
  </si>
  <si>
    <t>Proposed for 9 DHs @ 225000/-</t>
  </si>
  <si>
    <t>Proposed for 11 CHC/SDHs @ 143000/-</t>
  </si>
  <si>
    <t>Proposed for 57 PHCs @ 285000/-</t>
  </si>
  <si>
    <t>Proposed for 8 DHs @ 280000/-</t>
  </si>
  <si>
    <t>Proposed for 8 CHC/SDHs @ 264000/-</t>
  </si>
  <si>
    <t>Proposed for 53 PHCs @ 636000/-</t>
  </si>
  <si>
    <t>Proposed for 1 best CHC/SDHs @ 1500000/-</t>
  </si>
  <si>
    <t>Proposed for 9 Best PHCs @1800000/-</t>
  </si>
  <si>
    <t>Proposed for 8 DHs Commendation award @ 2400000/-</t>
  </si>
  <si>
    <t>Proposed for 7 CHC/SDHs Commendation award @ 700000/-</t>
  </si>
  <si>
    <t>Proposed for 44 PHCs Commendation award @ 2200000/-</t>
  </si>
  <si>
    <t>Award Ceremony</t>
  </si>
  <si>
    <t>Proposed for 77 facility @ 4081000/-</t>
  </si>
  <si>
    <t>Proposed for 77 facility @ 385000/-</t>
  </si>
  <si>
    <t xml:space="preserve">The state proposed for 2 CHC namely Thenzawl CHC in Serchhip district  and Vairengte CHC in the Kolasib district @2000000/- </t>
  </si>
  <si>
    <t>Swachhata Fortnight launching at State</t>
  </si>
  <si>
    <t>Activities at State</t>
  </si>
  <si>
    <t>Swachhata Fortnight launching at district</t>
  </si>
  <si>
    <t>Proposed for 9 districts @ 288000</t>
  </si>
  <si>
    <t>Activities at DHs</t>
  </si>
  <si>
    <t>Proposed for 9 DHs @ 315000/-</t>
  </si>
  <si>
    <t>Activities at CHCs/SDHs</t>
  </si>
  <si>
    <t>Proposed for 11 CHC/SDHs @ 110000/-</t>
  </si>
  <si>
    <t>Activities at PHCs</t>
  </si>
  <si>
    <t>Proposed for 57 PHCs @ 484500/-</t>
  </si>
  <si>
    <t>Proposed for 228 HWCs @ 456000/-</t>
  </si>
  <si>
    <t>Proposed for 136 HWCs @ 680000/-</t>
  </si>
  <si>
    <t>Proposed for 114 HWCs @ 912000/-</t>
  </si>
  <si>
    <t>Proposed for 9 Best HWCs @900000/-</t>
  </si>
  <si>
    <t>Proposed for 4 HWCs Runnerup @200000/-</t>
  </si>
  <si>
    <t>Proposed for 80 HWCs Comm.Award @2000000/-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</si>
</sst>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  <font>
      <sz val="11"/>
      <color rgb="FFFF0000"/>
      <name val="Cambria"/>
      <family val="1"/>
      <scheme val="major"/>
    </font>
    <font>
      <b/>
      <sz val="11"/>
      <color rgb="FFFF0000"/>
      <name val="Cambria"/>
      <family val="1"/>
      <scheme val="major"/>
    </font>
    <font>
      <sz val="1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0"/>
      <name val="Cambria"/>
      <family val="1"/>
      <scheme val="maj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sz val="11"/>
      <color theme="0"/>
      <name val="Cambria"/>
      <family val="1"/>
      <scheme val="major"/>
    </font>
    <font>
      <b/>
      <sz val="11"/>
      <name val="Cambria"/>
      <family val="1"/>
      <scheme val="major"/>
    </font>
    <font>
      <b/>
      <sz val="10"/>
      <name val="Verdana"/>
      <family val="2"/>
    </font>
    <font>
      <b/>
      <sz val="9"/>
      <name val="Cambria"/>
      <family val="1"/>
      <scheme val="maj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Verdana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50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7" fillId="0" borderId="1" xfId="0" applyFont="1" applyBorder="1" applyAlignment="1">
      <alignment wrapText="1"/>
    </xf>
    <xf numFmtId="0" fontId="8" fillId="0" borderId="1" xfId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2" fontId="6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left" vertical="top"/>
    </xf>
    <xf numFmtId="2" fontId="6" fillId="0" borderId="1" xfId="0" applyNumberFormat="1" applyFont="1" applyBorder="1" applyAlignment="1">
      <alignment horizontal="left" vertical="top"/>
    </xf>
    <xf numFmtId="2" fontId="6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3" fillId="0" borderId="0" xfId="0" applyFont="1"/>
    <xf numFmtId="0" fontId="15" fillId="0" borderId="1" xfId="1" applyFont="1" applyFill="1" applyBorder="1" applyAlignment="1" applyProtection="1">
      <alignment vertical="center" wrapText="1"/>
    </xf>
    <xf numFmtId="0" fontId="13" fillId="0" borderId="1" xfId="0" applyFont="1" applyBorder="1"/>
    <xf numFmtId="0" fontId="17" fillId="4" borderId="1" xfId="3" applyFont="1" applyFill="1" applyBorder="1" applyAlignment="1">
      <alignment horizontal="left" vertical="center" wrapText="1"/>
    </xf>
    <xf numFmtId="0" fontId="11" fillId="0" borderId="1" xfId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 applyProtection="1">
      <alignment horizontal="left" vertical="top" wrapText="1"/>
      <protection locked="0"/>
    </xf>
    <xf numFmtId="43" fontId="11" fillId="0" borderId="1" xfId="2" applyFont="1" applyFill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>
      <alignment horizontal="left" vertical="top" wrapText="1"/>
    </xf>
    <xf numFmtId="2" fontId="14" fillId="4" borderId="1" xfId="3" applyNumberFormat="1" applyFont="1" applyFill="1" applyBorder="1" applyAlignment="1">
      <alignment horizontal="center" vertical="center" wrapText="1"/>
    </xf>
    <xf numFmtId="0" fontId="14" fillId="4" borderId="1" xfId="3" applyFont="1" applyFill="1" applyBorder="1" applyAlignment="1" applyProtection="1">
      <alignment horizontal="center" vertical="center" wrapText="1"/>
      <protection locked="0"/>
    </xf>
    <xf numFmtId="2" fontId="7" fillId="2" borderId="1" xfId="1" applyNumberFormat="1" applyFont="1" applyFill="1" applyBorder="1" applyAlignment="1" applyProtection="1">
      <alignment horizontal="left" vertical="top" wrapText="1"/>
    </xf>
    <xf numFmtId="2" fontId="7" fillId="2" borderId="2" xfId="1" applyNumberFormat="1" applyFont="1" applyFill="1" applyBorder="1" applyAlignment="1" applyProtection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left" vertical="top" wrapText="1"/>
    </xf>
    <xf numFmtId="2" fontId="10" fillId="0" borderId="1" xfId="0" applyNumberFormat="1" applyFont="1" applyFill="1" applyBorder="1" applyAlignment="1">
      <alignment horizontal="left" vertical="top" wrapText="1"/>
    </xf>
    <xf numFmtId="2" fontId="7" fillId="6" borderId="1" xfId="1" applyNumberFormat="1" applyFont="1" applyFill="1" applyBorder="1" applyAlignment="1" applyProtection="1">
      <alignment horizontal="left" vertical="top" wrapText="1"/>
    </xf>
    <xf numFmtId="2" fontId="7" fillId="0" borderId="1" xfId="1" applyNumberFormat="1" applyFont="1" applyFill="1" applyBorder="1" applyAlignment="1" applyProtection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2" fontId="7" fillId="5" borderId="1" xfId="1" applyNumberFormat="1" applyFont="1" applyFill="1" applyBorder="1" applyAlignment="1" applyProtection="1">
      <alignment horizontal="left" vertical="top" wrapText="1"/>
    </xf>
    <xf numFmtId="2" fontId="7" fillId="3" borderId="1" xfId="1" applyNumberFormat="1" applyFont="1" applyFill="1" applyBorder="1" applyAlignment="1" applyProtection="1">
      <alignment horizontal="left" vertical="top" wrapText="1"/>
    </xf>
    <xf numFmtId="2" fontId="6" fillId="5" borderId="1" xfId="1" applyNumberFormat="1" applyFont="1" applyFill="1" applyBorder="1" applyAlignment="1" applyProtection="1">
      <alignment horizontal="left" vertical="top" wrapText="1"/>
    </xf>
    <xf numFmtId="0" fontId="18" fillId="0" borderId="1" xfId="3" applyFont="1" applyFill="1" applyBorder="1" applyAlignment="1" applyProtection="1">
      <alignment horizontal="left" vertical="top" wrapText="1"/>
      <protection locked="0"/>
    </xf>
    <xf numFmtId="0" fontId="16" fillId="0" borderId="1" xfId="3" applyFont="1" applyFill="1" applyBorder="1" applyAlignment="1">
      <alignment horizontal="left" vertical="top" wrapText="1"/>
    </xf>
    <xf numFmtId="0" fontId="16" fillId="0" borderId="1" xfId="3" applyFont="1" applyFill="1" applyBorder="1" applyAlignment="1" applyProtection="1">
      <alignment horizontal="left" vertical="top" wrapText="1"/>
      <protection locked="0"/>
    </xf>
    <xf numFmtId="0" fontId="11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 applyProtection="1">
      <alignment horizontal="left" vertical="top" wrapText="1"/>
      <protection locked="0"/>
    </xf>
    <xf numFmtId="0" fontId="15" fillId="0" borderId="1" xfId="3" applyFont="1" applyFill="1" applyBorder="1" applyAlignment="1">
      <alignment vertical="top" wrapText="1"/>
    </xf>
    <xf numFmtId="3" fontId="11" fillId="0" borderId="1" xfId="3" applyNumberFormat="1" applyFont="1" applyFill="1" applyBorder="1" applyAlignment="1" applyProtection="1">
      <alignment horizontal="left" vertical="top" wrapText="1"/>
      <protection locked="0"/>
    </xf>
    <xf numFmtId="0" fontId="11" fillId="0" borderId="1" xfId="2" applyNumberFormat="1" applyFont="1" applyFill="1" applyBorder="1" applyAlignment="1" applyProtection="1">
      <alignment horizontal="left" wrapText="1"/>
      <protection locked="0"/>
    </xf>
    <xf numFmtId="0" fontId="15" fillId="0" borderId="1" xfId="3" applyFont="1" applyFill="1" applyBorder="1" applyAlignment="1">
      <alignment horizontal="left" vertical="top" wrapText="1"/>
    </xf>
    <xf numFmtId="0" fontId="15" fillId="0" borderId="1" xfId="3" applyFont="1" applyFill="1" applyBorder="1" applyAlignment="1" applyProtection="1">
      <alignment horizontal="left" vertical="top" wrapText="1"/>
      <protection locked="0"/>
    </xf>
    <xf numFmtId="0" fontId="15" fillId="0" borderId="1" xfId="0" applyFont="1" applyFill="1" applyBorder="1"/>
    <xf numFmtId="0" fontId="11" fillId="0" borderId="1" xfId="3" applyNumberFormat="1" applyFont="1" applyFill="1" applyBorder="1" applyAlignment="1" applyProtection="1">
      <alignment horizontal="left" vertical="top" wrapText="1"/>
      <protection locked="0"/>
    </xf>
    <xf numFmtId="0" fontId="18" fillId="3" borderId="1" xfId="3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3" applyFont="1" applyFill="1" applyBorder="1" applyAlignment="1">
      <alignment horizontal="left" vertical="center" wrapText="1"/>
    </xf>
    <xf numFmtId="2" fontId="18" fillId="3" borderId="1" xfId="1" applyNumberFormat="1" applyFont="1" applyFill="1" applyBorder="1" applyAlignment="1" applyProtection="1">
      <alignment horizontal="left" vertical="top" wrapText="1"/>
    </xf>
    <xf numFmtId="0" fontId="12" fillId="3" borderId="1" xfId="0" applyFont="1" applyFill="1" applyBorder="1"/>
    <xf numFmtId="2" fontId="6" fillId="0" borderId="1" xfId="1" applyNumberFormat="1" applyFont="1" applyFill="1" applyBorder="1" applyAlignment="1" applyProtection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2" fontId="6" fillId="0" borderId="1" xfId="1" applyNumberFormat="1" applyFont="1" applyBorder="1" applyAlignment="1">
      <alignment horizontal="left" vertical="center" wrapText="1"/>
    </xf>
    <xf numFmtId="0" fontId="6" fillId="0" borderId="1" xfId="3" applyFont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8" fillId="3" borderId="1" xfId="3" applyFont="1" applyFill="1" applyBorder="1" applyAlignment="1" applyProtection="1">
      <alignment horizontal="left" vertical="top" wrapText="1"/>
      <protection locked="0"/>
    </xf>
    <xf numFmtId="0" fontId="16" fillId="3" borderId="1" xfId="3" applyFont="1" applyFill="1" applyBorder="1" applyAlignment="1">
      <alignment horizontal="left" vertical="top" wrapText="1"/>
    </xf>
    <xf numFmtId="0" fontId="16" fillId="3" borderId="1" xfId="3" applyFont="1" applyFill="1" applyBorder="1" applyAlignment="1" applyProtection="1">
      <alignment horizontal="left" vertical="top" wrapText="1"/>
      <protection locked="0"/>
    </xf>
    <xf numFmtId="0" fontId="19" fillId="0" borderId="1" xfId="0" applyFont="1" applyFill="1" applyBorder="1" applyAlignment="1">
      <alignment horizontal="left" vertical="center" wrapText="1"/>
    </xf>
    <xf numFmtId="0" fontId="11" fillId="3" borderId="1" xfId="3" applyFont="1" applyFill="1" applyBorder="1" applyAlignment="1" applyProtection="1">
      <alignment horizontal="left" vertical="top" wrapText="1"/>
      <protection locked="0"/>
    </xf>
    <xf numFmtId="0" fontId="15" fillId="3" borderId="1" xfId="3" applyFont="1" applyFill="1" applyBorder="1" applyAlignment="1">
      <alignment vertical="top" wrapText="1"/>
    </xf>
    <xf numFmtId="0" fontId="15" fillId="3" borderId="1" xfId="3" applyFont="1" applyFill="1" applyBorder="1" applyAlignment="1" applyProtection="1">
      <alignment vertical="top" wrapText="1"/>
      <protection locked="0"/>
    </xf>
    <xf numFmtId="3" fontId="11" fillId="3" borderId="1" xfId="3" applyNumberFormat="1" applyFont="1" applyFill="1" applyBorder="1" applyAlignment="1" applyProtection="1">
      <alignment horizontal="left" vertical="top" wrapText="1"/>
      <protection locked="0"/>
    </xf>
    <xf numFmtId="0" fontId="15" fillId="3" borderId="1" xfId="1" applyFont="1" applyFill="1" applyBorder="1" applyAlignment="1" applyProtection="1">
      <alignment vertical="center" wrapText="1"/>
    </xf>
    <xf numFmtId="0" fontId="11" fillId="3" borderId="1" xfId="0" applyFont="1" applyFill="1" applyBorder="1" applyAlignment="1" applyProtection="1">
      <alignment horizontal="left" vertical="top" wrapText="1"/>
      <protection locked="0"/>
    </xf>
    <xf numFmtId="43" fontId="11" fillId="3" borderId="1" xfId="2" applyFont="1" applyFill="1" applyBorder="1" applyAlignment="1" applyProtection="1">
      <alignment horizontal="left" vertical="top" wrapText="1"/>
      <protection locked="0"/>
    </xf>
    <xf numFmtId="0" fontId="15" fillId="3" borderId="1" xfId="3" applyFont="1" applyFill="1" applyBorder="1" applyAlignment="1">
      <alignment horizontal="left" vertical="top" wrapText="1"/>
    </xf>
    <xf numFmtId="0" fontId="15" fillId="3" borderId="1" xfId="3" applyFont="1" applyFill="1" applyBorder="1" applyAlignment="1" applyProtection="1">
      <alignment horizontal="left" vertical="top" wrapText="1"/>
      <protection locked="0"/>
    </xf>
    <xf numFmtId="0" fontId="18" fillId="5" borderId="1" xfId="0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 applyProtection="1">
      <alignment horizontal="left" vertical="top" wrapText="1"/>
    </xf>
    <xf numFmtId="0" fontId="11" fillId="3" borderId="1" xfId="3" applyNumberFormat="1" applyFont="1" applyFill="1" applyBorder="1" applyAlignment="1" applyProtection="1">
      <alignment horizontal="left" vertical="top" wrapText="1"/>
      <protection locked="0"/>
    </xf>
    <xf numFmtId="0" fontId="15" fillId="3" borderId="1" xfId="0" applyFont="1" applyFill="1" applyBorder="1"/>
    <xf numFmtId="0" fontId="0" fillId="0" borderId="0" xfId="0" applyAlignment="1">
      <alignment wrapText="1"/>
    </xf>
    <xf numFmtId="2" fontId="6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2" fontId="7" fillId="2" borderId="1" xfId="1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20" fillId="0" borderId="1" xfId="1" applyFont="1" applyFill="1" applyBorder="1" applyAlignment="1" applyProtection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 wrapText="1"/>
    </xf>
    <xf numFmtId="0" fontId="7" fillId="0" borderId="1" xfId="7" applyFont="1" applyFill="1" applyBorder="1" applyAlignment="1">
      <alignment vertical="center" wrapText="1"/>
    </xf>
    <xf numFmtId="0" fontId="7" fillId="3" borderId="1" xfId="7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8" fillId="0" borderId="1" xfId="5" applyFont="1" applyBorder="1" applyAlignment="1">
      <alignment horizontal="left" vertical="center" wrapText="1"/>
    </xf>
    <xf numFmtId="0" fontId="7" fillId="0" borderId="1" xfId="4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3" borderId="1" xfId="6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7" applyFont="1" applyFill="1" applyBorder="1" applyAlignment="1">
      <alignment vertical="center" wrapText="1"/>
    </xf>
    <xf numFmtId="0" fontId="24" fillId="0" borderId="0" xfId="0" applyFont="1" applyAlignment="1">
      <alignment horizontal="left" wrapText="1" readingOrder="1"/>
    </xf>
    <xf numFmtId="0" fontId="6" fillId="0" borderId="1" xfId="0" applyFont="1" applyFill="1" applyBorder="1" applyAlignment="1">
      <alignment horizontal="left" vertical="top"/>
    </xf>
    <xf numFmtId="0" fontId="25" fillId="0" borderId="0" xfId="0" applyFont="1"/>
    <xf numFmtId="0" fontId="25" fillId="0" borderId="1" xfId="0" applyFont="1" applyBorder="1"/>
    <xf numFmtId="0" fontId="0" fillId="0" borderId="1" xfId="0" applyBorder="1" applyAlignment="1">
      <alignment horizontal="left"/>
    </xf>
    <xf numFmtId="0" fontId="25" fillId="0" borderId="0" xfId="0" applyFont="1" applyAlignment="1">
      <alignment horizontal="left" wrapText="1"/>
    </xf>
    <xf numFmtId="0" fontId="17" fillId="8" borderId="1" xfId="0" applyFont="1" applyFill="1" applyBorder="1" applyAlignment="1">
      <alignment horizontal="center" wrapText="1"/>
    </xf>
    <xf numFmtId="0" fontId="14" fillId="8" borderId="5" xfId="0" applyFont="1" applyFill="1" applyBorder="1" applyAlignment="1">
      <alignment horizontal="center" wrapText="1"/>
    </xf>
    <xf numFmtId="0" fontId="14" fillId="8" borderId="6" xfId="0" applyFont="1" applyFill="1" applyBorder="1" applyAlignment="1">
      <alignment horizontal="center" wrapText="1"/>
    </xf>
    <xf numFmtId="0" fontId="14" fillId="8" borderId="7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2" fontId="7" fillId="2" borderId="1" xfId="1" applyNumberFormat="1" applyFont="1" applyFill="1" applyBorder="1" applyAlignment="1" applyProtection="1">
      <alignment horizontal="left" vertical="top" wrapText="1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8">
    <cellStyle name="Comma" xfId="2" builtinId="3"/>
    <cellStyle name="Normal" xfId="0" builtinId="0"/>
    <cellStyle name="Normal 2" xfId="1"/>
    <cellStyle name="Normal 3 2 3" xfId="3"/>
    <cellStyle name="Normal 3 2 5" xfId="6"/>
    <cellStyle name="Normal 3 2 6" xfId="7"/>
    <cellStyle name="Normal 4" xfId="5"/>
    <cellStyle name="Normal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F64"/>
  <sheetViews>
    <sheetView topLeftCell="A101" zoomScale="123" workbookViewId="0">
      <selection activeCell="E47" sqref="E47"/>
    </sheetView>
  </sheetViews>
  <sheetFormatPr defaultRowHeight="15"/>
  <cols>
    <col min="1" max="1" width="30.42578125" customWidth="1"/>
    <col min="2" max="2" width="23.28515625" customWidth="1"/>
    <col min="3" max="3" width="25.140625" customWidth="1"/>
    <col min="4" max="4" width="18.140625" customWidth="1"/>
    <col min="5" max="5" width="17.5703125" customWidth="1"/>
    <col min="6" max="6" width="15.85546875" customWidth="1"/>
  </cols>
  <sheetData>
    <row r="1" spans="1:6" ht="15.75">
      <c r="A1" s="134" t="s">
        <v>261</v>
      </c>
      <c r="B1" s="135"/>
      <c r="C1" s="135"/>
      <c r="D1" s="135"/>
      <c r="E1" s="135"/>
      <c r="F1" s="136"/>
    </row>
    <row r="2" spans="1:6" ht="24.75" customHeight="1">
      <c r="A2" s="3" t="s">
        <v>0</v>
      </c>
      <c r="B2" s="5" t="s">
        <v>299</v>
      </c>
      <c r="C2" s="5"/>
      <c r="D2" s="5"/>
      <c r="E2" s="5"/>
      <c r="F2" s="5"/>
    </row>
    <row r="3" spans="1:6" ht="25.5" customHeight="1">
      <c r="A3" s="3" t="s">
        <v>1</v>
      </c>
      <c r="B3" s="5">
        <v>9</v>
      </c>
      <c r="C3" s="5"/>
      <c r="D3" s="5"/>
      <c r="E3" s="5"/>
      <c r="F3" s="5"/>
    </row>
    <row r="4" spans="1:6" ht="85.5">
      <c r="A4" s="94" t="s">
        <v>264</v>
      </c>
      <c r="B4" s="94" t="s">
        <v>2</v>
      </c>
      <c r="C4" s="94" t="s">
        <v>265</v>
      </c>
      <c r="D4" s="94" t="s">
        <v>266</v>
      </c>
      <c r="E4" s="94" t="s">
        <v>259</v>
      </c>
      <c r="F4" s="94" t="s">
        <v>260</v>
      </c>
    </row>
    <row r="5" spans="1:6">
      <c r="A5" s="4" t="s">
        <v>3</v>
      </c>
      <c r="B5" s="3">
        <v>9</v>
      </c>
      <c r="C5" s="3">
        <v>1</v>
      </c>
      <c r="D5" s="3">
        <v>1</v>
      </c>
      <c r="E5" s="3">
        <v>2</v>
      </c>
      <c r="F5" s="3">
        <v>2</v>
      </c>
    </row>
    <row r="6" spans="1:6">
      <c r="A6" s="4" t="s">
        <v>6</v>
      </c>
      <c r="B6" s="3">
        <v>2</v>
      </c>
      <c r="C6" s="3"/>
      <c r="D6" s="3"/>
      <c r="E6" s="3"/>
      <c r="F6" s="3"/>
    </row>
    <row r="7" spans="1:6">
      <c r="A7" s="4" t="s">
        <v>4</v>
      </c>
      <c r="B7" s="3">
        <v>9</v>
      </c>
      <c r="C7" s="3"/>
      <c r="D7" s="3"/>
      <c r="E7" s="3"/>
      <c r="F7" s="3"/>
    </row>
    <row r="8" spans="1:6">
      <c r="A8" s="4" t="s">
        <v>5</v>
      </c>
      <c r="B8" s="3">
        <v>57</v>
      </c>
      <c r="C8" s="3"/>
      <c r="D8" s="3"/>
      <c r="E8" s="3">
        <v>18</v>
      </c>
      <c r="F8" s="3">
        <v>18</v>
      </c>
    </row>
    <row r="9" spans="1:6">
      <c r="A9" s="4" t="s">
        <v>8</v>
      </c>
      <c r="B9" s="3"/>
      <c r="C9" s="3"/>
      <c r="D9" s="3"/>
      <c r="E9" s="3"/>
      <c r="F9" s="3"/>
    </row>
    <row r="10" spans="1:6">
      <c r="A10" s="4" t="s">
        <v>7</v>
      </c>
      <c r="B10" s="3">
        <v>8</v>
      </c>
      <c r="C10" s="3">
        <v>1</v>
      </c>
      <c r="D10" s="3">
        <v>1</v>
      </c>
      <c r="E10" s="3">
        <v>2</v>
      </c>
      <c r="F10" s="3">
        <v>2</v>
      </c>
    </row>
    <row r="11" spans="1:6">
      <c r="A11" s="4" t="s">
        <v>267</v>
      </c>
      <c r="B11" s="3">
        <v>128</v>
      </c>
      <c r="C11" s="3"/>
      <c r="D11" s="3"/>
      <c r="E11" s="3"/>
      <c r="F11" s="3"/>
    </row>
    <row r="12" spans="1:6">
      <c r="A12" s="4" t="s">
        <v>21</v>
      </c>
      <c r="B12" s="3"/>
      <c r="C12" s="3"/>
      <c r="D12" s="3"/>
      <c r="E12" s="3"/>
      <c r="F12" s="3"/>
    </row>
    <row r="13" spans="1:6">
      <c r="A13" s="4" t="s">
        <v>268</v>
      </c>
      <c r="B13" s="3"/>
      <c r="C13" s="3"/>
      <c r="D13" s="3"/>
      <c r="E13" s="3"/>
      <c r="F13" s="3"/>
    </row>
    <row r="14" spans="1:6">
      <c r="A14" s="133" t="s">
        <v>28</v>
      </c>
      <c r="B14" s="133"/>
      <c r="C14" s="133"/>
      <c r="D14" s="133"/>
      <c r="E14" s="133"/>
      <c r="F14" s="133"/>
    </row>
    <row r="15" spans="1:6" ht="28.5">
      <c r="A15" s="94" t="s">
        <v>29</v>
      </c>
      <c r="B15" s="94" t="s">
        <v>257</v>
      </c>
      <c r="C15" s="94" t="s">
        <v>258</v>
      </c>
      <c r="D15" s="94"/>
      <c r="E15" s="94"/>
      <c r="F15" s="94"/>
    </row>
    <row r="16" spans="1:6" ht="24">
      <c r="A16" s="100" t="s">
        <v>278</v>
      </c>
      <c r="B16" s="3">
        <v>3</v>
      </c>
      <c r="C16" s="3">
        <v>1</v>
      </c>
      <c r="D16" s="3"/>
      <c r="E16" s="3"/>
      <c r="F16" s="3"/>
    </row>
    <row r="17" spans="1:6" ht="24">
      <c r="A17" s="100" t="s">
        <v>280</v>
      </c>
      <c r="B17">
        <v>3</v>
      </c>
      <c r="C17" s="3">
        <v>1</v>
      </c>
      <c r="D17" s="3"/>
      <c r="E17" s="3"/>
      <c r="F17" s="3"/>
    </row>
    <row r="18" spans="1:6" ht="24">
      <c r="A18" s="100" t="s">
        <v>279</v>
      </c>
      <c r="B18" s="3"/>
      <c r="C18" s="3"/>
      <c r="D18" s="3"/>
      <c r="E18" s="3"/>
      <c r="F18" s="3"/>
    </row>
    <row r="19" spans="1:6" ht="24">
      <c r="A19" s="100" t="s">
        <v>271</v>
      </c>
      <c r="B19" s="3"/>
      <c r="C19" s="3"/>
      <c r="D19" s="3"/>
      <c r="E19" s="3"/>
      <c r="F19" s="3"/>
    </row>
    <row r="20" spans="1:6" ht="24">
      <c r="A20" s="100" t="s">
        <v>270</v>
      </c>
      <c r="B20" s="3"/>
      <c r="C20" s="3"/>
      <c r="D20" s="3"/>
      <c r="E20" s="3"/>
      <c r="F20" s="3"/>
    </row>
    <row r="21" spans="1:6" ht="24">
      <c r="A21" s="100" t="s">
        <v>269</v>
      </c>
      <c r="B21" s="3"/>
      <c r="C21" s="3"/>
      <c r="D21" s="3"/>
      <c r="E21" s="3"/>
      <c r="F21" s="3"/>
    </row>
    <row r="22" spans="1:6" ht="21" customHeight="1">
      <c r="A22" s="100" t="s">
        <v>24</v>
      </c>
      <c r="B22" s="3">
        <v>3</v>
      </c>
      <c r="C22" s="3">
        <v>1</v>
      </c>
      <c r="D22" s="3"/>
      <c r="E22" s="3"/>
      <c r="F22" s="3"/>
    </row>
    <row r="23" spans="1:6" ht="24">
      <c r="A23" s="100" t="s">
        <v>25</v>
      </c>
      <c r="B23" s="3">
        <v>3</v>
      </c>
      <c r="C23" s="3">
        <v>1</v>
      </c>
      <c r="D23" s="3"/>
      <c r="E23" s="3"/>
      <c r="F23" s="3"/>
    </row>
    <row r="24" spans="1:6" ht="24">
      <c r="A24" s="100" t="s">
        <v>26</v>
      </c>
      <c r="B24" s="3">
        <v>3</v>
      </c>
      <c r="C24" s="3">
        <v>1</v>
      </c>
      <c r="D24" s="3"/>
      <c r="E24" s="3"/>
      <c r="F24" s="3"/>
    </row>
    <row r="25" spans="1:6" ht="24">
      <c r="A25" s="100" t="s">
        <v>22</v>
      </c>
      <c r="B25" s="3">
        <v>3</v>
      </c>
      <c r="C25" s="3">
        <v>1</v>
      </c>
      <c r="D25" s="3"/>
      <c r="E25" s="3"/>
      <c r="F25" s="3"/>
    </row>
    <row r="26" spans="1:6" ht="24">
      <c r="A26" s="100" t="s">
        <v>23</v>
      </c>
      <c r="B26" s="3">
        <v>3</v>
      </c>
      <c r="C26" s="3">
        <v>1</v>
      </c>
      <c r="D26" s="3"/>
      <c r="E26" s="3"/>
      <c r="F26" s="3"/>
    </row>
    <row r="27" spans="1:6" ht="24">
      <c r="A27" s="100" t="s">
        <v>289</v>
      </c>
      <c r="B27" s="3">
        <v>3</v>
      </c>
      <c r="C27" s="3">
        <v>1</v>
      </c>
      <c r="D27" s="3"/>
      <c r="E27" s="3"/>
      <c r="F27" s="3"/>
    </row>
    <row r="28" spans="1:6" ht="24">
      <c r="A28" s="100" t="s">
        <v>277</v>
      </c>
      <c r="B28" s="3"/>
      <c r="C28" s="3"/>
      <c r="D28" s="3"/>
      <c r="E28" s="3"/>
      <c r="F28" s="3"/>
    </row>
    <row r="29" spans="1:6">
      <c r="A29" s="100" t="s">
        <v>27</v>
      </c>
      <c r="B29" s="5"/>
      <c r="C29" s="5"/>
      <c r="D29" s="5"/>
      <c r="E29" s="5"/>
      <c r="F29" s="5"/>
    </row>
    <row r="30" spans="1:6">
      <c r="A30" s="133" t="s">
        <v>100</v>
      </c>
      <c r="B30" s="133"/>
      <c r="C30" s="133"/>
      <c r="D30" s="133"/>
      <c r="E30" s="133"/>
      <c r="F30" s="133"/>
    </row>
    <row r="31" spans="1:6" ht="28.5">
      <c r="A31" s="94" t="s">
        <v>104</v>
      </c>
      <c r="B31" s="94" t="s">
        <v>262</v>
      </c>
      <c r="C31" s="94" t="s">
        <v>263</v>
      </c>
      <c r="D31" s="95"/>
      <c r="E31" s="95"/>
      <c r="F31" s="95"/>
    </row>
    <row r="32" spans="1:6" ht="24">
      <c r="A32" s="4" t="s">
        <v>101</v>
      </c>
      <c r="B32" s="5">
        <v>9</v>
      </c>
      <c r="C32" s="5">
        <v>9</v>
      </c>
      <c r="D32" s="5"/>
      <c r="E32" s="5"/>
      <c r="F32" s="5"/>
    </row>
    <row r="33" spans="1:6" ht="24">
      <c r="A33" s="4" t="s">
        <v>102</v>
      </c>
      <c r="B33" s="5">
        <v>11</v>
      </c>
      <c r="C33" s="5">
        <v>11</v>
      </c>
      <c r="D33" s="5"/>
      <c r="E33" s="5"/>
      <c r="F33" s="5"/>
    </row>
    <row r="34" spans="1:6">
      <c r="A34" s="4" t="s">
        <v>103</v>
      </c>
      <c r="B34" s="5">
        <v>57</v>
      </c>
      <c r="C34" s="5">
        <v>57</v>
      </c>
      <c r="D34" s="5"/>
      <c r="E34" s="5"/>
      <c r="F34" s="5"/>
    </row>
    <row r="35" spans="1:6">
      <c r="A35" s="4" t="s">
        <v>105</v>
      </c>
      <c r="B35" s="5"/>
      <c r="C35" s="5"/>
      <c r="D35" s="5"/>
      <c r="E35" s="5"/>
      <c r="F35" s="5"/>
    </row>
    <row r="36" spans="1:6">
      <c r="A36" s="4" t="s">
        <v>200</v>
      </c>
      <c r="B36" s="5">
        <v>8</v>
      </c>
      <c r="C36" s="5">
        <v>8</v>
      </c>
      <c r="D36" s="5"/>
      <c r="E36" s="5"/>
      <c r="F36" s="5"/>
    </row>
    <row r="37" spans="1:6" ht="24">
      <c r="A37" s="4" t="s">
        <v>272</v>
      </c>
      <c r="B37" s="5"/>
      <c r="C37" s="5">
        <v>128</v>
      </c>
      <c r="D37" s="5"/>
      <c r="E37" s="5"/>
      <c r="F37" s="5"/>
    </row>
    <row r="38" spans="1:6" ht="24">
      <c r="A38" s="4" t="s">
        <v>106</v>
      </c>
      <c r="B38" s="5">
        <v>8</v>
      </c>
      <c r="C38" s="5">
        <v>9</v>
      </c>
      <c r="D38" s="5"/>
      <c r="E38" s="5"/>
      <c r="F38" s="5"/>
    </row>
    <row r="39" spans="1:6" ht="24">
      <c r="A39" s="4" t="s">
        <v>107</v>
      </c>
      <c r="B39" s="5">
        <v>8</v>
      </c>
      <c r="C39" s="5">
        <v>9</v>
      </c>
      <c r="D39" s="5"/>
      <c r="E39" s="5"/>
      <c r="F39" s="5"/>
    </row>
    <row r="40" spans="1:6" ht="24">
      <c r="A40" s="4" t="s">
        <v>108</v>
      </c>
      <c r="B40" s="5">
        <v>48</v>
      </c>
      <c r="C40" s="5">
        <v>50</v>
      </c>
      <c r="D40" s="5"/>
      <c r="E40" s="5"/>
      <c r="F40" s="5"/>
    </row>
    <row r="41" spans="1:6" ht="24">
      <c r="A41" s="4" t="s">
        <v>109</v>
      </c>
      <c r="B41" s="5"/>
      <c r="C41" s="5"/>
      <c r="D41" s="5"/>
      <c r="E41" s="5"/>
      <c r="F41" s="5"/>
    </row>
    <row r="42" spans="1:6" ht="24">
      <c r="A42" s="4" t="s">
        <v>201</v>
      </c>
      <c r="B42" s="5">
        <v>5</v>
      </c>
      <c r="C42" s="5">
        <v>6</v>
      </c>
      <c r="D42" s="5"/>
      <c r="E42" s="5"/>
      <c r="F42" s="5"/>
    </row>
    <row r="43" spans="1:6" ht="24">
      <c r="A43" s="4" t="s">
        <v>273</v>
      </c>
      <c r="B43" s="5"/>
      <c r="C43" s="5"/>
      <c r="D43" s="5"/>
      <c r="E43" s="5"/>
      <c r="F43" s="5"/>
    </row>
    <row r="44" spans="1:6" ht="43.5">
      <c r="A44" s="99" t="s">
        <v>110</v>
      </c>
      <c r="B44" s="5"/>
      <c r="C44" s="5"/>
      <c r="D44" s="5"/>
      <c r="E44" s="5"/>
      <c r="F44" s="5"/>
    </row>
    <row r="50" spans="1:5">
      <c r="A50" s="137" t="s">
        <v>33</v>
      </c>
      <c r="B50" s="137"/>
      <c r="C50" s="137"/>
      <c r="D50" s="137"/>
      <c r="E50" s="137"/>
    </row>
    <row r="51" spans="1:5">
      <c r="A51" s="116" t="s">
        <v>31</v>
      </c>
      <c r="B51" s="115" t="s">
        <v>30</v>
      </c>
      <c r="C51" s="115" t="s">
        <v>32</v>
      </c>
      <c r="D51" s="115" t="s">
        <v>300</v>
      </c>
      <c r="E51" s="115" t="s">
        <v>301</v>
      </c>
    </row>
    <row r="52" spans="1:5" ht="15.75">
      <c r="A52" s="1" t="s">
        <v>302</v>
      </c>
      <c r="B52" s="1" t="s">
        <v>303</v>
      </c>
      <c r="C52" s="117" t="s">
        <v>304</v>
      </c>
      <c r="D52" s="1" t="s">
        <v>305</v>
      </c>
      <c r="E52" s="118">
        <v>8415060610</v>
      </c>
    </row>
    <row r="53" spans="1:5" ht="15.75">
      <c r="A53" s="1" t="s">
        <v>306</v>
      </c>
      <c r="B53" s="1" t="s">
        <v>307</v>
      </c>
      <c r="C53" s="119" t="s">
        <v>308</v>
      </c>
      <c r="D53" s="1" t="s">
        <v>305</v>
      </c>
      <c r="E53" s="118">
        <v>8414957111</v>
      </c>
    </row>
    <row r="54" spans="1:5" ht="15.75">
      <c r="A54" s="1" t="s">
        <v>309</v>
      </c>
      <c r="B54" s="1" t="s">
        <v>310</v>
      </c>
      <c r="C54" s="120" t="s">
        <v>311</v>
      </c>
      <c r="D54" s="1" t="s">
        <v>305</v>
      </c>
      <c r="E54" s="118">
        <v>9862613975</v>
      </c>
    </row>
    <row r="55" spans="1:5" ht="30">
      <c r="A55" s="121" t="s">
        <v>312</v>
      </c>
      <c r="B55" s="1" t="s">
        <v>313</v>
      </c>
      <c r="C55" s="120" t="s">
        <v>314</v>
      </c>
      <c r="D55" s="1" t="s">
        <v>305</v>
      </c>
      <c r="E55" s="118">
        <v>9862501633</v>
      </c>
    </row>
    <row r="56" spans="1:5" ht="30">
      <c r="A56" s="121" t="s">
        <v>312</v>
      </c>
      <c r="B56" s="121" t="s">
        <v>315</v>
      </c>
      <c r="C56" s="122" t="s">
        <v>316</v>
      </c>
      <c r="D56" s="121" t="s">
        <v>317</v>
      </c>
      <c r="E56" s="118">
        <v>9774587109</v>
      </c>
    </row>
    <row r="57" spans="1:5" ht="30">
      <c r="A57" s="121" t="s">
        <v>312</v>
      </c>
      <c r="B57" s="121" t="s">
        <v>318</v>
      </c>
      <c r="C57" s="123" t="s">
        <v>319</v>
      </c>
      <c r="D57" s="121" t="s">
        <v>320</v>
      </c>
      <c r="E57" s="118">
        <v>9862007478</v>
      </c>
    </row>
    <row r="58" spans="1:5" ht="30">
      <c r="A58" s="121" t="s">
        <v>312</v>
      </c>
      <c r="B58" s="121" t="s">
        <v>321</v>
      </c>
      <c r="C58" s="123" t="s">
        <v>322</v>
      </c>
      <c r="D58" s="121" t="s">
        <v>323</v>
      </c>
      <c r="E58" s="124">
        <v>9862954683</v>
      </c>
    </row>
    <row r="59" spans="1:5" ht="30">
      <c r="A59" s="121" t="s">
        <v>312</v>
      </c>
      <c r="B59" s="121" t="s">
        <v>324</v>
      </c>
      <c r="C59" s="123" t="s">
        <v>325</v>
      </c>
      <c r="D59" s="121" t="s">
        <v>326</v>
      </c>
      <c r="E59" s="124">
        <v>9862515340</v>
      </c>
    </row>
    <row r="60" spans="1:5" ht="30">
      <c r="A60" s="121" t="s">
        <v>312</v>
      </c>
      <c r="B60" s="121" t="s">
        <v>327</v>
      </c>
      <c r="C60" s="123" t="s">
        <v>328</v>
      </c>
      <c r="D60" s="121" t="s">
        <v>329</v>
      </c>
      <c r="E60" s="125">
        <v>9089826434</v>
      </c>
    </row>
    <row r="61" spans="1:5" ht="30">
      <c r="A61" s="121" t="s">
        <v>312</v>
      </c>
      <c r="B61" s="121" t="s">
        <v>330</v>
      </c>
      <c r="C61" s="123" t="s">
        <v>331</v>
      </c>
      <c r="D61" s="121" t="s">
        <v>332</v>
      </c>
      <c r="E61" s="124">
        <v>9862571565</v>
      </c>
    </row>
    <row r="62" spans="1:5" ht="30">
      <c r="A62" s="121" t="s">
        <v>312</v>
      </c>
      <c r="B62" s="121" t="s">
        <v>333</v>
      </c>
      <c r="C62" s="123" t="s">
        <v>334</v>
      </c>
      <c r="D62" s="121" t="s">
        <v>335</v>
      </c>
      <c r="E62" s="124">
        <v>8974770417</v>
      </c>
    </row>
    <row r="63" spans="1:5" ht="30">
      <c r="A63" s="121" t="s">
        <v>312</v>
      </c>
      <c r="B63" s="121" t="s">
        <v>336</v>
      </c>
      <c r="C63" s="122" t="s">
        <v>337</v>
      </c>
      <c r="D63" s="121" t="s">
        <v>338</v>
      </c>
      <c r="E63" s="124">
        <v>8119949038</v>
      </c>
    </row>
    <row r="64" spans="1:5" ht="30">
      <c r="A64" s="121" t="s">
        <v>312</v>
      </c>
      <c r="B64" s="121" t="s">
        <v>339</v>
      </c>
      <c r="C64" s="119" t="s">
        <v>340</v>
      </c>
      <c r="D64" s="121" t="s">
        <v>341</v>
      </c>
      <c r="E64" s="124">
        <v>8975304365</v>
      </c>
    </row>
  </sheetData>
  <mergeCells count="4">
    <mergeCell ref="A14:F14"/>
    <mergeCell ref="A30:F30"/>
    <mergeCell ref="A1:F1"/>
    <mergeCell ref="A50:E5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L82"/>
  <sheetViews>
    <sheetView topLeftCell="A31" zoomScale="93" zoomScaleNormal="93" workbookViewId="0">
      <selection activeCell="G10" sqref="G10"/>
    </sheetView>
  </sheetViews>
  <sheetFormatPr defaultRowHeight="15"/>
  <cols>
    <col min="1" max="1" width="13.7109375" style="83" customWidth="1"/>
    <col min="2" max="2" width="50.5703125" style="83" customWidth="1"/>
    <col min="3" max="3" width="11" style="83" customWidth="1"/>
    <col min="4" max="4" width="13.5703125" style="83" customWidth="1"/>
    <col min="5" max="6" width="12.5703125" style="83" customWidth="1"/>
    <col min="7" max="7" width="54.7109375" style="83" customWidth="1"/>
    <col min="8" max="8" width="10.5703125" style="83" customWidth="1"/>
    <col min="9" max="9" width="11" style="83" customWidth="1"/>
    <col min="10" max="10" width="9.7109375" style="83" bestFit="1" customWidth="1"/>
    <col min="11" max="11" width="11.42578125" style="83" customWidth="1"/>
    <col min="12" max="12" width="11.140625" style="83" customWidth="1"/>
    <col min="13" max="13" width="10.5703125" style="83" customWidth="1"/>
    <col min="14" max="16384" width="9.140625" style="83"/>
  </cols>
  <sheetData>
    <row r="1" spans="1:9" ht="15" customHeight="1">
      <c r="A1" s="138" t="s">
        <v>151</v>
      </c>
      <c r="B1" s="139"/>
      <c r="C1" s="139"/>
      <c r="D1" s="139"/>
      <c r="E1" s="139"/>
      <c r="F1" s="139"/>
      <c r="G1" s="140"/>
      <c r="H1" s="105"/>
      <c r="I1" s="105"/>
    </row>
    <row r="2" spans="1:9">
      <c r="A2" s="97"/>
      <c r="B2" s="31" t="s">
        <v>9</v>
      </c>
      <c r="C2" s="97"/>
      <c r="D2" s="97"/>
      <c r="E2" s="97"/>
      <c r="F2" s="97"/>
      <c r="G2" s="97"/>
      <c r="H2" s="105"/>
      <c r="I2" s="105"/>
    </row>
    <row r="3" spans="1:9" ht="42.75" customHeight="1">
      <c r="A3" s="97" t="s">
        <v>281</v>
      </c>
      <c r="B3" s="97"/>
      <c r="C3" s="97" t="s">
        <v>10</v>
      </c>
      <c r="D3" s="97" t="s">
        <v>11</v>
      </c>
      <c r="E3" s="97" t="s">
        <v>12</v>
      </c>
      <c r="F3" s="97" t="s">
        <v>13</v>
      </c>
      <c r="G3" s="97" t="s">
        <v>14</v>
      </c>
      <c r="H3" s="105"/>
      <c r="I3" s="105"/>
    </row>
    <row r="4" spans="1:9">
      <c r="A4" s="32" t="s">
        <v>206</v>
      </c>
      <c r="B4" s="32" t="s">
        <v>20</v>
      </c>
      <c r="C4" s="6"/>
      <c r="D4" s="6"/>
      <c r="E4" s="34"/>
      <c r="F4" s="34">
        <f>F5+F6+F7</f>
        <v>10.27</v>
      </c>
      <c r="G4" s="6"/>
      <c r="H4" s="105"/>
      <c r="I4" s="105"/>
    </row>
    <row r="5" spans="1:9" ht="20.25" customHeight="1">
      <c r="A5" s="18" t="s">
        <v>206</v>
      </c>
      <c r="B5" s="11" t="s">
        <v>343</v>
      </c>
      <c r="C5" s="11">
        <v>2.2999999999999998</v>
      </c>
      <c r="D5" s="11">
        <v>1</v>
      </c>
      <c r="E5" s="17">
        <f>C5*D5</f>
        <v>2.2999999999999998</v>
      </c>
      <c r="F5" s="17">
        <f>E5</f>
        <v>2.2999999999999998</v>
      </c>
      <c r="G5" s="141" t="s">
        <v>354</v>
      </c>
      <c r="H5" s="105"/>
      <c r="I5" s="105"/>
    </row>
    <row r="6" spans="1:9" ht="19.5" customHeight="1">
      <c r="A6" s="18" t="s">
        <v>206</v>
      </c>
      <c r="B6" s="11" t="s">
        <v>344</v>
      </c>
      <c r="C6" s="11">
        <v>2.98</v>
      </c>
      <c r="D6" s="11">
        <v>1</v>
      </c>
      <c r="E6" s="17">
        <f>C6*D6</f>
        <v>2.98</v>
      </c>
      <c r="F6" s="17">
        <f>E6</f>
        <v>2.98</v>
      </c>
      <c r="G6" s="142"/>
      <c r="H6" s="105"/>
      <c r="I6" s="105"/>
    </row>
    <row r="7" spans="1:9" ht="19.5" customHeight="1">
      <c r="A7" s="18" t="s">
        <v>206</v>
      </c>
      <c r="B7" s="11" t="s">
        <v>342</v>
      </c>
      <c r="C7" s="11">
        <v>4.99</v>
      </c>
      <c r="D7" s="11">
        <v>1</v>
      </c>
      <c r="E7" s="17">
        <f>C7*D7</f>
        <v>4.99</v>
      </c>
      <c r="F7" s="17">
        <f>E7</f>
        <v>4.99</v>
      </c>
      <c r="G7" s="143"/>
      <c r="H7" s="105"/>
      <c r="I7" s="105"/>
    </row>
    <row r="8" spans="1:9" ht="18" customHeight="1">
      <c r="A8" s="18" t="s">
        <v>206</v>
      </c>
      <c r="B8" s="11" t="s">
        <v>283</v>
      </c>
      <c r="C8" s="33"/>
      <c r="D8" s="33"/>
      <c r="E8" s="84"/>
      <c r="F8" s="85"/>
      <c r="G8" s="33"/>
      <c r="H8" s="105"/>
      <c r="I8" s="105"/>
    </row>
    <row r="9" spans="1:9" ht="28.5">
      <c r="A9" s="18" t="s">
        <v>206</v>
      </c>
      <c r="B9" s="11" t="s">
        <v>284</v>
      </c>
      <c r="C9" s="33"/>
      <c r="D9" s="33"/>
      <c r="E9" s="84"/>
      <c r="F9" s="85"/>
      <c r="G9" s="33"/>
      <c r="H9" s="105"/>
      <c r="I9" s="105"/>
    </row>
    <row r="10" spans="1:9">
      <c r="A10" s="98" t="s">
        <v>132</v>
      </c>
      <c r="B10" s="33" t="s">
        <v>282</v>
      </c>
      <c r="C10" s="33"/>
      <c r="D10" s="33"/>
      <c r="E10" s="33"/>
      <c r="F10" s="84"/>
      <c r="G10" s="33"/>
      <c r="H10" s="105"/>
      <c r="I10" s="105"/>
    </row>
    <row r="11" spans="1:9">
      <c r="A11" s="18" t="s">
        <v>153</v>
      </c>
      <c r="B11" s="33" t="s">
        <v>285</v>
      </c>
      <c r="C11" s="33"/>
      <c r="D11" s="33"/>
      <c r="E11" s="33"/>
      <c r="F11" s="84"/>
      <c r="G11" s="33"/>
      <c r="H11" s="105"/>
      <c r="I11" s="105"/>
    </row>
    <row r="12" spans="1:9" ht="28.5" customHeight="1">
      <c r="A12" s="106" t="s">
        <v>120</v>
      </c>
      <c r="B12" s="6" t="s">
        <v>147</v>
      </c>
      <c r="C12" s="33"/>
      <c r="D12" s="33"/>
      <c r="E12" s="33"/>
      <c r="F12" s="84"/>
      <c r="G12" s="33"/>
      <c r="H12" s="105"/>
      <c r="I12" s="105"/>
    </row>
    <row r="13" spans="1:9" ht="33.75" customHeight="1">
      <c r="A13" s="11"/>
      <c r="B13" s="33" t="s">
        <v>148</v>
      </c>
      <c r="C13" s="33"/>
      <c r="D13" s="33"/>
      <c r="E13" s="33"/>
      <c r="F13" s="84"/>
      <c r="G13" s="33"/>
      <c r="H13" s="105"/>
      <c r="I13" s="105"/>
    </row>
    <row r="14" spans="1:9">
      <c r="A14" s="107" t="s">
        <v>290</v>
      </c>
      <c r="B14" s="6" t="s">
        <v>149</v>
      </c>
      <c r="C14" s="33"/>
      <c r="D14" s="33"/>
      <c r="E14" s="33"/>
      <c r="F14" s="84"/>
      <c r="G14" s="33"/>
      <c r="H14" s="105"/>
      <c r="I14" s="105"/>
    </row>
    <row r="15" spans="1:9" ht="32.25" customHeight="1">
      <c r="A15" s="11"/>
      <c r="B15" s="33" t="s">
        <v>197</v>
      </c>
      <c r="C15" s="33"/>
      <c r="D15" s="33"/>
      <c r="E15" s="33"/>
      <c r="F15" s="84"/>
      <c r="G15" s="33"/>
      <c r="H15" s="105"/>
      <c r="I15" s="105"/>
    </row>
    <row r="16" spans="1:9" ht="28.5" customHeight="1">
      <c r="A16" s="32" t="s">
        <v>71</v>
      </c>
      <c r="B16" s="32" t="s">
        <v>145</v>
      </c>
      <c r="C16" s="33"/>
      <c r="D16" s="33"/>
      <c r="E16" s="33"/>
      <c r="F16" s="84"/>
      <c r="G16" s="33"/>
      <c r="H16" s="105"/>
      <c r="I16" s="105"/>
    </row>
    <row r="17" spans="1:12">
      <c r="A17" s="63" t="s">
        <v>214</v>
      </c>
      <c r="B17" s="102" t="s">
        <v>146</v>
      </c>
      <c r="C17" s="33"/>
      <c r="D17" s="33"/>
      <c r="E17" s="33"/>
      <c r="F17" s="84"/>
      <c r="G17" s="33"/>
      <c r="H17" s="105"/>
      <c r="I17" s="105"/>
    </row>
    <row r="18" spans="1:12">
      <c r="A18" s="63" t="s">
        <v>215</v>
      </c>
      <c r="B18" s="102" t="s">
        <v>209</v>
      </c>
      <c r="C18" s="33"/>
      <c r="D18" s="33"/>
      <c r="E18" s="33"/>
      <c r="F18" s="84"/>
      <c r="G18" s="33"/>
      <c r="H18" s="105"/>
      <c r="I18" s="105"/>
    </row>
    <row r="19" spans="1:12">
      <c r="A19" s="63" t="s">
        <v>216</v>
      </c>
      <c r="B19" s="102" t="s">
        <v>210</v>
      </c>
      <c r="C19" s="33"/>
      <c r="D19" s="33"/>
      <c r="E19" s="33"/>
      <c r="F19" s="84"/>
      <c r="G19" s="33"/>
      <c r="H19" s="105"/>
      <c r="I19" s="105"/>
      <c r="J19" s="105"/>
      <c r="K19" s="105"/>
      <c r="L19" s="105"/>
    </row>
    <row r="20" spans="1:12" ht="33.75" customHeight="1">
      <c r="A20" s="63" t="s">
        <v>217</v>
      </c>
      <c r="B20" s="102" t="s">
        <v>211</v>
      </c>
      <c r="C20" s="33"/>
      <c r="D20" s="33"/>
      <c r="E20" s="33"/>
      <c r="F20" s="84"/>
      <c r="G20" s="33"/>
      <c r="H20" s="105"/>
      <c r="I20" s="105"/>
      <c r="J20" s="105"/>
      <c r="K20" s="105"/>
      <c r="L20" s="105"/>
    </row>
    <row r="21" spans="1:12" ht="25.5" customHeight="1">
      <c r="A21" s="63" t="s">
        <v>218</v>
      </c>
      <c r="B21" s="102" t="s">
        <v>212</v>
      </c>
      <c r="C21" s="33"/>
      <c r="D21" s="33"/>
      <c r="E21" s="33"/>
      <c r="F21" s="84"/>
      <c r="G21" s="33"/>
      <c r="H21" s="105"/>
      <c r="I21" s="105"/>
      <c r="J21" s="105"/>
      <c r="K21" s="105"/>
      <c r="L21" s="105"/>
    </row>
    <row r="22" spans="1:12" ht="122.25" customHeight="1">
      <c r="A22" s="63" t="s">
        <v>219</v>
      </c>
      <c r="B22" s="102" t="s">
        <v>213</v>
      </c>
      <c r="C22" s="33"/>
      <c r="D22" s="33"/>
      <c r="E22" s="33"/>
      <c r="F22" s="84"/>
      <c r="G22" s="33"/>
      <c r="H22" s="105"/>
      <c r="I22" s="105"/>
      <c r="J22" s="105"/>
      <c r="K22" s="105"/>
      <c r="L22" s="105"/>
    </row>
    <row r="23" spans="1:12">
      <c r="A23" s="32" t="s">
        <v>72</v>
      </c>
      <c r="B23" s="32" t="s">
        <v>133</v>
      </c>
      <c r="C23" s="18"/>
      <c r="D23" s="18"/>
      <c r="E23" s="35"/>
      <c r="F23" s="36">
        <f>F24+F25</f>
        <v>8.4920000000000009</v>
      </c>
      <c r="G23" s="18"/>
      <c r="H23" s="105"/>
      <c r="I23" s="105"/>
    </row>
    <row r="24" spans="1:12">
      <c r="A24" s="18"/>
      <c r="B24" s="33" t="s">
        <v>116</v>
      </c>
      <c r="C24" s="33">
        <v>0.26600000000000001</v>
      </c>
      <c r="D24" s="33">
        <v>22</v>
      </c>
      <c r="E24" s="84">
        <f>C24*D24</f>
        <v>5.8520000000000003</v>
      </c>
      <c r="F24" s="85">
        <f>E24</f>
        <v>5.8520000000000003</v>
      </c>
      <c r="G24" s="128" t="s">
        <v>352</v>
      </c>
      <c r="H24" s="105"/>
      <c r="I24" s="105"/>
    </row>
    <row r="25" spans="1:12">
      <c r="A25" s="18"/>
      <c r="B25" s="33" t="s">
        <v>117</v>
      </c>
      <c r="C25" s="33">
        <v>0.12</v>
      </c>
      <c r="D25" s="33">
        <v>22</v>
      </c>
      <c r="E25" s="84">
        <f>C25*D25</f>
        <v>2.6399999999999997</v>
      </c>
      <c r="F25" s="85">
        <f>E25</f>
        <v>2.6399999999999997</v>
      </c>
      <c r="G25" s="128" t="s">
        <v>353</v>
      </c>
      <c r="H25" s="105"/>
      <c r="I25" s="105"/>
    </row>
    <row r="26" spans="1:12" ht="28.5" customHeight="1">
      <c r="A26" s="32" t="s">
        <v>134</v>
      </c>
      <c r="B26" s="32" t="s">
        <v>198</v>
      </c>
      <c r="C26" s="18"/>
      <c r="D26" s="18"/>
      <c r="E26" s="35"/>
      <c r="F26" s="36"/>
      <c r="G26" s="18"/>
      <c r="H26" s="105"/>
      <c r="I26" s="105"/>
    </row>
    <row r="27" spans="1:12" ht="28.5">
      <c r="A27" s="11"/>
      <c r="B27" s="33" t="s">
        <v>138</v>
      </c>
      <c r="C27" s="11">
        <v>3.5449999999999999</v>
      </c>
      <c r="D27" s="11">
        <v>4</v>
      </c>
      <c r="E27" s="17">
        <f>C27*D27</f>
        <v>14.18</v>
      </c>
      <c r="F27" s="17">
        <f>E27</f>
        <v>14.18</v>
      </c>
      <c r="G27" s="11" t="s">
        <v>345</v>
      </c>
      <c r="H27" s="105"/>
      <c r="I27" s="105"/>
    </row>
    <row r="28" spans="1:12">
      <c r="A28" s="11"/>
      <c r="B28" s="33" t="s">
        <v>139</v>
      </c>
      <c r="C28" s="33"/>
      <c r="D28" s="33"/>
      <c r="E28" s="84"/>
      <c r="F28" s="84"/>
      <c r="G28" s="33"/>
      <c r="H28" s="105"/>
      <c r="I28" s="105"/>
    </row>
    <row r="29" spans="1:12">
      <c r="A29" s="11"/>
      <c r="B29" s="33" t="s">
        <v>140</v>
      </c>
      <c r="C29" s="33"/>
      <c r="D29" s="33"/>
      <c r="E29" s="84"/>
      <c r="F29" s="84"/>
      <c r="G29" s="33"/>
      <c r="H29" s="105"/>
      <c r="I29" s="105"/>
    </row>
    <row r="30" spans="1:12">
      <c r="A30" s="11"/>
      <c r="B30" s="33" t="s">
        <v>274</v>
      </c>
      <c r="C30" s="33"/>
      <c r="D30" s="33"/>
      <c r="E30" s="84"/>
      <c r="F30" s="84"/>
      <c r="G30" s="33"/>
      <c r="H30" s="105"/>
      <c r="I30" s="105"/>
    </row>
    <row r="31" spans="1:12">
      <c r="A31" s="27"/>
      <c r="B31" s="24" t="s">
        <v>199</v>
      </c>
      <c r="C31" s="24"/>
      <c r="D31" s="24"/>
      <c r="E31" s="86"/>
      <c r="F31" s="84"/>
      <c r="G31" s="24"/>
      <c r="H31" s="108"/>
      <c r="I31" s="108"/>
    </row>
    <row r="32" spans="1:12">
      <c r="A32" s="11"/>
      <c r="B32" s="33" t="s">
        <v>62</v>
      </c>
      <c r="C32" s="33"/>
      <c r="D32" s="33"/>
      <c r="E32" s="33"/>
      <c r="F32" s="84"/>
      <c r="G32" s="33"/>
      <c r="H32" s="105"/>
      <c r="I32" s="105"/>
    </row>
    <row r="33" spans="1:9">
      <c r="A33" s="11"/>
      <c r="B33" s="33" t="s">
        <v>111</v>
      </c>
      <c r="C33" s="33"/>
      <c r="D33" s="33"/>
      <c r="E33" s="33"/>
      <c r="F33" s="84"/>
      <c r="G33" s="33"/>
      <c r="H33" s="105"/>
      <c r="I33" s="105"/>
    </row>
    <row r="34" spans="1:9">
      <c r="A34" s="11"/>
      <c r="B34" s="33" t="s">
        <v>112</v>
      </c>
      <c r="C34" s="33"/>
      <c r="D34" s="33"/>
      <c r="E34" s="33"/>
      <c r="F34" s="84"/>
      <c r="G34" s="33"/>
      <c r="H34" s="105"/>
      <c r="I34" s="105"/>
    </row>
    <row r="35" spans="1:9">
      <c r="A35" s="11"/>
      <c r="B35" s="33" t="s">
        <v>275</v>
      </c>
      <c r="C35" s="33"/>
      <c r="D35" s="33"/>
      <c r="E35" s="33"/>
      <c r="F35" s="84"/>
      <c r="G35" s="33"/>
      <c r="H35" s="105"/>
      <c r="I35" s="105"/>
    </row>
    <row r="36" spans="1:9">
      <c r="A36" s="11"/>
      <c r="B36" s="33" t="s">
        <v>199</v>
      </c>
      <c r="C36" s="33"/>
      <c r="D36" s="33"/>
      <c r="E36" s="33"/>
      <c r="F36" s="84"/>
      <c r="G36" s="33"/>
      <c r="H36" s="105"/>
      <c r="I36" s="105"/>
    </row>
    <row r="37" spans="1:9">
      <c r="A37" s="32" t="s">
        <v>136</v>
      </c>
      <c r="B37" s="32" t="s">
        <v>137</v>
      </c>
      <c r="C37" s="33"/>
      <c r="D37" s="33"/>
      <c r="E37" s="33"/>
      <c r="F37" s="84"/>
      <c r="G37" s="33"/>
      <c r="H37" s="105"/>
      <c r="I37" s="105"/>
    </row>
    <row r="38" spans="1:9" ht="28.5" customHeight="1">
      <c r="A38" s="39"/>
      <c r="B38" s="11" t="s">
        <v>141</v>
      </c>
      <c r="C38" s="33"/>
      <c r="D38" s="33"/>
      <c r="E38" s="33"/>
      <c r="F38" s="84"/>
      <c r="G38" s="33"/>
      <c r="H38" s="105"/>
      <c r="I38" s="105"/>
    </row>
    <row r="39" spans="1:9" ht="28.5">
      <c r="A39" s="39"/>
      <c r="B39" s="11" t="s">
        <v>138</v>
      </c>
      <c r="C39" s="11">
        <v>1.63</v>
      </c>
      <c r="D39" s="11">
        <v>8</v>
      </c>
      <c r="E39" s="11">
        <f>C39*D39</f>
        <v>13.04</v>
      </c>
      <c r="F39" s="17">
        <f>E39</f>
        <v>13.04</v>
      </c>
      <c r="G39" s="11" t="s">
        <v>346</v>
      </c>
      <c r="H39" s="105"/>
      <c r="I39" s="105"/>
    </row>
    <row r="40" spans="1:9">
      <c r="A40" s="39"/>
      <c r="B40" s="11" t="s">
        <v>220</v>
      </c>
      <c r="C40" s="33"/>
      <c r="D40" s="33"/>
      <c r="E40" s="33"/>
      <c r="F40" s="84"/>
      <c r="G40" s="33"/>
      <c r="H40" s="105"/>
      <c r="I40" s="105"/>
    </row>
    <row r="41" spans="1:9" ht="28.5" customHeight="1">
      <c r="A41" s="39"/>
      <c r="B41" s="27" t="s">
        <v>221</v>
      </c>
      <c r="C41" s="33"/>
      <c r="D41" s="33"/>
      <c r="E41" s="33"/>
      <c r="F41" s="84"/>
      <c r="G41" s="33"/>
      <c r="H41" s="105"/>
      <c r="I41" s="105"/>
    </row>
    <row r="42" spans="1:9">
      <c r="A42" s="39"/>
      <c r="B42" s="11" t="s">
        <v>142</v>
      </c>
      <c r="C42" s="33"/>
      <c r="D42" s="33"/>
      <c r="E42" s="33"/>
      <c r="F42" s="84"/>
      <c r="G42" s="33"/>
      <c r="H42" s="105"/>
      <c r="I42" s="105"/>
    </row>
    <row r="43" spans="1:9">
      <c r="A43" s="39"/>
      <c r="B43" s="11" t="s">
        <v>143</v>
      </c>
      <c r="C43" s="33"/>
      <c r="D43" s="33"/>
      <c r="E43" s="33"/>
      <c r="F43" s="84"/>
      <c r="G43" s="33"/>
      <c r="H43" s="105"/>
      <c r="I43" s="105"/>
    </row>
    <row r="44" spans="1:9" ht="28.5" customHeight="1">
      <c r="A44" s="6" t="s">
        <v>135</v>
      </c>
      <c r="B44" s="6" t="s">
        <v>144</v>
      </c>
      <c r="C44" s="18"/>
      <c r="D44" s="18"/>
      <c r="E44" s="36"/>
      <c r="F44" s="36"/>
      <c r="G44" s="18"/>
      <c r="H44" s="105"/>
      <c r="I44" s="105"/>
    </row>
    <row r="45" spans="1:9">
      <c r="A45" s="11"/>
      <c r="B45" s="33" t="s">
        <v>63</v>
      </c>
      <c r="C45" s="33"/>
      <c r="D45" s="33"/>
      <c r="E45" s="84"/>
      <c r="F45" s="84"/>
      <c r="G45" s="33"/>
      <c r="H45" s="105"/>
      <c r="I45" s="105"/>
    </row>
    <row r="46" spans="1:9">
      <c r="A46" s="11"/>
      <c r="B46" s="33" t="s">
        <v>113</v>
      </c>
      <c r="C46" s="33"/>
      <c r="D46" s="33"/>
      <c r="E46" s="84"/>
      <c r="F46" s="84"/>
      <c r="G46" s="33"/>
      <c r="H46" s="105"/>
      <c r="I46" s="105"/>
    </row>
    <row r="47" spans="1:9">
      <c r="A47" s="11"/>
      <c r="B47" s="33" t="s">
        <v>114</v>
      </c>
      <c r="C47" s="33"/>
      <c r="D47" s="33"/>
      <c r="E47" s="84"/>
      <c r="F47" s="84"/>
      <c r="G47" s="33"/>
      <c r="H47" s="105"/>
      <c r="I47" s="105"/>
    </row>
    <row r="48" spans="1:9">
      <c r="A48" s="11"/>
      <c r="B48" s="33" t="s">
        <v>276</v>
      </c>
      <c r="C48" s="33"/>
      <c r="D48" s="33"/>
      <c r="E48" s="84"/>
      <c r="F48" s="84"/>
      <c r="G48" s="33"/>
      <c r="H48" s="105"/>
      <c r="I48" s="105"/>
    </row>
    <row r="49" spans="1:9">
      <c r="A49" s="6" t="s">
        <v>222</v>
      </c>
      <c r="B49" s="6" t="s">
        <v>223</v>
      </c>
      <c r="C49" s="33"/>
      <c r="D49" s="33"/>
      <c r="E49" s="84"/>
      <c r="F49" s="84"/>
      <c r="G49" s="33"/>
      <c r="H49" s="105"/>
      <c r="I49" s="105"/>
    </row>
    <row r="50" spans="1:9" ht="32.25" customHeight="1">
      <c r="A50" s="103" t="s">
        <v>169</v>
      </c>
      <c r="B50" s="11" t="s">
        <v>171</v>
      </c>
      <c r="C50" s="11">
        <v>0.1</v>
      </c>
      <c r="D50" s="11">
        <v>2</v>
      </c>
      <c r="E50" s="17">
        <f>D50*C50</f>
        <v>0.2</v>
      </c>
      <c r="F50" s="17">
        <v>0.2</v>
      </c>
      <c r="G50" s="33" t="s">
        <v>347</v>
      </c>
      <c r="H50" s="105"/>
      <c r="I50" s="105"/>
    </row>
    <row r="51" spans="1:9" ht="28.5" customHeight="1">
      <c r="A51" s="103" t="s">
        <v>170</v>
      </c>
      <c r="B51" s="11" t="s">
        <v>202</v>
      </c>
      <c r="C51" s="11">
        <v>0.08</v>
      </c>
      <c r="D51" s="11">
        <v>9</v>
      </c>
      <c r="E51" s="17">
        <f>C51*D51</f>
        <v>0.72</v>
      </c>
      <c r="F51" s="17">
        <f>E51</f>
        <v>0.72</v>
      </c>
      <c r="G51" s="33" t="s">
        <v>348</v>
      </c>
      <c r="H51" s="105"/>
      <c r="I51" s="105"/>
    </row>
    <row r="52" spans="1:9" ht="28.5" customHeight="1">
      <c r="A52" s="126" t="s">
        <v>349</v>
      </c>
      <c r="B52" s="127" t="s">
        <v>350</v>
      </c>
      <c r="C52" s="11">
        <v>0.36</v>
      </c>
      <c r="D52" s="11">
        <v>9</v>
      </c>
      <c r="E52" s="17">
        <f>C52*D52</f>
        <v>3.2399999999999998</v>
      </c>
      <c r="F52" s="17">
        <f>E52</f>
        <v>3.2399999999999998</v>
      </c>
      <c r="G52" s="11" t="s">
        <v>351</v>
      </c>
      <c r="H52" s="105"/>
      <c r="I52" s="105"/>
    </row>
    <row r="53" spans="1:9" ht="28.5" customHeight="1">
      <c r="A53" s="104" t="s">
        <v>235</v>
      </c>
      <c r="B53" s="32" t="s">
        <v>173</v>
      </c>
      <c r="C53" s="18"/>
      <c r="D53" s="18"/>
      <c r="E53" s="35"/>
      <c r="F53" s="35"/>
      <c r="G53" s="18"/>
    </row>
    <row r="54" spans="1:9" ht="28.5" customHeight="1">
      <c r="A54" s="11"/>
      <c r="B54" s="11" t="s">
        <v>15</v>
      </c>
      <c r="C54" s="33"/>
      <c r="D54" s="33"/>
      <c r="E54" s="33"/>
      <c r="F54" s="33"/>
      <c r="G54" s="33"/>
    </row>
    <row r="55" spans="1:9" ht="28.5" customHeight="1">
      <c r="A55" s="11"/>
      <c r="B55" s="11" t="s">
        <v>16</v>
      </c>
      <c r="C55" s="33"/>
      <c r="D55" s="33"/>
      <c r="E55" s="33"/>
      <c r="F55" s="33"/>
      <c r="G55" s="33"/>
    </row>
    <row r="56" spans="1:9">
      <c r="A56" s="11"/>
      <c r="B56" s="11" t="s">
        <v>17</v>
      </c>
      <c r="C56" s="33"/>
      <c r="D56" s="33"/>
      <c r="E56" s="33"/>
      <c r="F56" s="33"/>
      <c r="G56" s="33"/>
    </row>
    <row r="57" spans="1:9" ht="28.5" customHeight="1">
      <c r="A57" s="11"/>
      <c r="B57" s="11" t="s">
        <v>196</v>
      </c>
      <c r="C57" s="33"/>
      <c r="D57" s="87"/>
      <c r="E57" s="33"/>
      <c r="F57" s="33"/>
      <c r="G57" s="33"/>
    </row>
    <row r="58" spans="1:9">
      <c r="A58" s="11"/>
      <c r="B58" s="11" t="s">
        <v>18</v>
      </c>
      <c r="C58" s="33"/>
      <c r="D58" s="24"/>
      <c r="E58" s="33"/>
      <c r="F58" s="33"/>
      <c r="G58" s="33"/>
    </row>
    <row r="59" spans="1:9" ht="42.75" customHeight="1">
      <c r="A59" s="104" t="s">
        <v>234</v>
      </c>
      <c r="B59" s="32" t="s">
        <v>172</v>
      </c>
      <c r="C59" s="18"/>
      <c r="D59" s="18"/>
      <c r="E59" s="36"/>
      <c r="F59" s="36"/>
      <c r="G59" s="35"/>
    </row>
    <row r="60" spans="1:9" ht="28.5" customHeight="1">
      <c r="A60" s="11"/>
      <c r="B60" s="11" t="s">
        <v>19</v>
      </c>
      <c r="C60" s="33"/>
      <c r="D60" s="33"/>
      <c r="E60" s="33"/>
      <c r="F60" s="33"/>
      <c r="G60" s="33"/>
    </row>
    <row r="61" spans="1:9" ht="28.5" customHeight="1">
      <c r="A61" s="11"/>
      <c r="B61" s="11" t="s">
        <v>16</v>
      </c>
      <c r="C61" s="33"/>
      <c r="D61" s="33"/>
      <c r="E61" s="33"/>
      <c r="F61" s="33"/>
      <c r="G61" s="24"/>
    </row>
    <row r="62" spans="1:9">
      <c r="A62" s="11"/>
      <c r="B62" s="11" t="s">
        <v>17</v>
      </c>
      <c r="C62" s="33"/>
      <c r="D62" s="33"/>
      <c r="E62" s="33"/>
      <c r="F62" s="33"/>
      <c r="G62" s="33"/>
    </row>
    <row r="63" spans="1:9" ht="28.5" customHeight="1">
      <c r="A63" s="11"/>
      <c r="B63" s="11" t="s">
        <v>196</v>
      </c>
      <c r="C63" s="33"/>
      <c r="D63" s="87"/>
      <c r="E63" s="33"/>
      <c r="F63" s="33"/>
      <c r="G63" s="33"/>
    </row>
    <row r="64" spans="1:9">
      <c r="A64" s="11"/>
      <c r="B64" s="11" t="s">
        <v>18</v>
      </c>
      <c r="C64" s="88"/>
      <c r="D64" s="89"/>
      <c r="E64" s="88"/>
      <c r="F64" s="88"/>
      <c r="G64" s="33"/>
    </row>
    <row r="65" spans="1:7">
      <c r="A65" s="11"/>
      <c r="B65" s="11" t="s">
        <v>131</v>
      </c>
      <c r="C65" s="90"/>
      <c r="D65" s="91"/>
      <c r="E65" s="90"/>
      <c r="F65" s="90"/>
      <c r="G65" s="33"/>
    </row>
    <row r="66" spans="1:7">
      <c r="A66" s="27"/>
      <c r="B66" s="27" t="s">
        <v>73</v>
      </c>
      <c r="C66" s="92"/>
      <c r="D66" s="93"/>
      <c r="E66" s="92"/>
      <c r="F66" s="92"/>
      <c r="G66" s="24"/>
    </row>
    <row r="67" spans="1:7">
      <c r="A67" s="109" t="s">
        <v>233</v>
      </c>
      <c r="B67" s="37" t="s">
        <v>121</v>
      </c>
      <c r="C67" s="38"/>
      <c r="D67" s="38"/>
      <c r="E67" s="38"/>
      <c r="F67" s="38"/>
      <c r="G67" s="38"/>
    </row>
    <row r="68" spans="1:7">
      <c r="A68" s="38"/>
      <c r="B68" s="60" t="s">
        <v>122</v>
      </c>
      <c r="C68" s="38"/>
      <c r="D68" s="38"/>
      <c r="E68" s="38"/>
      <c r="F68" s="38"/>
      <c r="G68" s="38"/>
    </row>
    <row r="69" spans="1:7">
      <c r="A69" s="38"/>
      <c r="B69" s="60" t="s">
        <v>123</v>
      </c>
      <c r="C69" s="38"/>
      <c r="D69" s="38"/>
      <c r="E69" s="38"/>
      <c r="F69" s="38"/>
      <c r="G69" s="38"/>
    </row>
    <row r="70" spans="1:7">
      <c r="A70" s="38"/>
      <c r="B70" s="60" t="s">
        <v>124</v>
      </c>
      <c r="C70" s="38"/>
      <c r="D70" s="38"/>
      <c r="E70" s="38"/>
      <c r="F70" s="38"/>
      <c r="G70" s="38"/>
    </row>
    <row r="71" spans="1:7">
      <c r="A71" s="38"/>
      <c r="B71" s="60" t="s">
        <v>128</v>
      </c>
      <c r="C71" s="38"/>
      <c r="D71" s="38"/>
      <c r="E71" s="38"/>
      <c r="F71" s="38"/>
      <c r="G71" s="38"/>
    </row>
    <row r="72" spans="1:7">
      <c r="A72" s="109" t="s">
        <v>232</v>
      </c>
      <c r="B72" s="37" t="s">
        <v>125</v>
      </c>
      <c r="C72" s="38"/>
      <c r="D72" s="38"/>
      <c r="E72" s="38"/>
      <c r="F72" s="38"/>
      <c r="G72" s="38"/>
    </row>
    <row r="73" spans="1:7">
      <c r="A73" s="38"/>
      <c r="B73" s="60" t="s">
        <v>125</v>
      </c>
      <c r="C73" s="38"/>
      <c r="D73" s="38"/>
      <c r="E73" s="38"/>
      <c r="F73" s="38"/>
      <c r="G73" s="38"/>
    </row>
    <row r="74" spans="1:7">
      <c r="A74" s="38"/>
      <c r="B74" s="60" t="s">
        <v>126</v>
      </c>
      <c r="C74" s="38"/>
      <c r="D74" s="38"/>
      <c r="E74" s="38"/>
      <c r="F74" s="38"/>
      <c r="G74" s="38"/>
    </row>
    <row r="75" spans="1:7">
      <c r="A75" s="38"/>
      <c r="B75" s="60" t="s">
        <v>127</v>
      </c>
      <c r="C75" s="38"/>
      <c r="D75" s="38"/>
      <c r="E75" s="38"/>
      <c r="F75" s="38"/>
      <c r="G75" s="38"/>
    </row>
    <row r="76" spans="1:7">
      <c r="A76" s="38"/>
      <c r="B76" s="60" t="s">
        <v>130</v>
      </c>
      <c r="C76" s="38"/>
      <c r="D76" s="38"/>
      <c r="E76" s="38"/>
      <c r="F76" s="38"/>
      <c r="G76" s="38"/>
    </row>
    <row r="77" spans="1:7">
      <c r="A77" s="38"/>
      <c r="B77" s="60" t="s">
        <v>129</v>
      </c>
      <c r="C77" s="38"/>
      <c r="D77" s="38"/>
      <c r="E77" s="38"/>
      <c r="F77" s="38"/>
      <c r="G77" s="38"/>
    </row>
    <row r="78" spans="1:7" ht="29.25" customHeight="1">
      <c r="A78" s="109">
        <v>17.5</v>
      </c>
      <c r="B78" s="37" t="s">
        <v>291</v>
      </c>
      <c r="C78" s="110"/>
      <c r="D78" s="110"/>
      <c r="E78" s="110"/>
      <c r="F78" s="111"/>
      <c r="G78" s="110"/>
    </row>
    <row r="79" spans="1:7">
      <c r="A79" s="38"/>
      <c r="B79" s="60"/>
      <c r="C79" s="112"/>
      <c r="D79" s="112"/>
      <c r="E79" s="112"/>
      <c r="F79" s="112"/>
      <c r="G79" s="112"/>
    </row>
    <row r="80" spans="1:7">
      <c r="A80" s="38"/>
      <c r="B80" s="60"/>
      <c r="C80" s="112"/>
      <c r="D80" s="112"/>
      <c r="E80" s="112"/>
      <c r="F80" s="112"/>
      <c r="G80" s="112"/>
    </row>
    <row r="81" spans="1:7">
      <c r="A81" s="38"/>
      <c r="B81" s="60"/>
      <c r="C81" s="112"/>
      <c r="D81" s="112"/>
      <c r="E81" s="112"/>
      <c r="F81" s="113"/>
      <c r="G81" s="112"/>
    </row>
    <row r="82" spans="1:7">
      <c r="F82" s="114"/>
    </row>
  </sheetData>
  <mergeCells count="2">
    <mergeCell ref="A1:G1"/>
    <mergeCell ref="G5:G7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1:M61"/>
  <sheetViews>
    <sheetView tabSelected="1" topLeftCell="A34" workbookViewId="0">
      <selection activeCell="G48" sqref="G48"/>
    </sheetView>
  </sheetViews>
  <sheetFormatPr defaultRowHeight="15"/>
  <cols>
    <col min="1" max="1" width="13.85546875" customWidth="1"/>
    <col min="2" max="2" width="47.140625" customWidth="1"/>
    <col min="3" max="3" width="12.7109375" customWidth="1"/>
    <col min="4" max="4" width="13.5703125" customWidth="1"/>
    <col min="5" max="6" width="12.5703125" customWidth="1"/>
    <col min="7" max="7" width="52.140625" customWidth="1"/>
    <col min="8" max="8" width="21.7109375" customWidth="1"/>
  </cols>
  <sheetData>
    <row r="1" spans="1:8">
      <c r="A1" s="144" t="s">
        <v>150</v>
      </c>
      <c r="B1" s="145"/>
      <c r="C1" s="145"/>
      <c r="D1" s="145"/>
      <c r="E1" s="145"/>
      <c r="F1" s="145"/>
      <c r="G1" s="145"/>
      <c r="H1" s="146"/>
    </row>
    <row r="2" spans="1:8" ht="15" customHeight="1">
      <c r="A2" s="147" t="s">
        <v>118</v>
      </c>
      <c r="B2" s="147" t="s">
        <v>9</v>
      </c>
      <c r="C2" s="147"/>
      <c r="D2" s="147"/>
      <c r="E2" s="147"/>
      <c r="F2" s="147"/>
      <c r="G2" s="147"/>
      <c r="H2" s="147"/>
    </row>
    <row r="3" spans="1:8" ht="42.75">
      <c r="A3" s="147"/>
      <c r="B3" s="147"/>
      <c r="C3" s="30" t="s">
        <v>10</v>
      </c>
      <c r="D3" s="30" t="s">
        <v>11</v>
      </c>
      <c r="E3" s="30" t="s">
        <v>12</v>
      </c>
      <c r="F3" s="30" t="s">
        <v>13</v>
      </c>
      <c r="G3" s="30" t="s">
        <v>34</v>
      </c>
      <c r="H3" s="30" t="s">
        <v>35</v>
      </c>
    </row>
    <row r="4" spans="1:8" ht="15.75">
      <c r="A4" s="101" t="s">
        <v>65</v>
      </c>
      <c r="B4" s="41" t="s">
        <v>152</v>
      </c>
      <c r="C4" s="40"/>
      <c r="D4" s="40"/>
      <c r="E4" s="40"/>
      <c r="F4" s="40">
        <f>SUM(F5:F12)</f>
        <v>21.377000000000002</v>
      </c>
      <c r="G4" s="40"/>
      <c r="H4" s="40"/>
    </row>
    <row r="5" spans="1:8">
      <c r="A5" s="40"/>
      <c r="B5" s="129" t="s">
        <v>355</v>
      </c>
      <c r="C5" s="42">
        <v>1.89</v>
      </c>
      <c r="D5" s="42">
        <v>1</v>
      </c>
      <c r="E5" s="42">
        <f t="shared" ref="E5:E12" si="0">C5*D5</f>
        <v>1.89</v>
      </c>
      <c r="F5" s="42">
        <f>E5</f>
        <v>1.89</v>
      </c>
      <c r="G5" s="42" t="s">
        <v>356</v>
      </c>
      <c r="H5" s="40"/>
    </row>
    <row r="6" spans="1:8" ht="28.5">
      <c r="A6" s="40"/>
      <c r="B6" s="60" t="s">
        <v>154</v>
      </c>
      <c r="C6" s="42">
        <v>1.48</v>
      </c>
      <c r="D6" s="42">
        <v>1</v>
      </c>
      <c r="E6" s="42">
        <f t="shared" si="0"/>
        <v>1.48</v>
      </c>
      <c r="F6" s="42">
        <f>E6</f>
        <v>1.48</v>
      </c>
      <c r="G6" s="42" t="s">
        <v>357</v>
      </c>
      <c r="H6" s="40"/>
    </row>
    <row r="7" spans="1:8">
      <c r="A7" s="40"/>
      <c r="B7" s="42" t="s">
        <v>358</v>
      </c>
      <c r="C7" s="42">
        <v>1.68</v>
      </c>
      <c r="D7" s="42">
        <v>1</v>
      </c>
      <c r="E7" s="42">
        <f t="shared" si="0"/>
        <v>1.68</v>
      </c>
      <c r="F7" s="42">
        <f>E7</f>
        <v>1.68</v>
      </c>
      <c r="G7" s="42" t="s">
        <v>359</v>
      </c>
      <c r="H7" s="40"/>
    </row>
    <row r="8" spans="1:8">
      <c r="A8" s="40"/>
      <c r="B8" s="60" t="s">
        <v>155</v>
      </c>
      <c r="C8" s="42">
        <v>0.67800000000000005</v>
      </c>
      <c r="D8" s="42">
        <v>9</v>
      </c>
      <c r="E8" s="42">
        <f t="shared" si="0"/>
        <v>6.1020000000000003</v>
      </c>
      <c r="F8" s="42">
        <f>E8</f>
        <v>6.1020000000000003</v>
      </c>
      <c r="G8" s="42" t="s">
        <v>360</v>
      </c>
      <c r="H8" s="40"/>
    </row>
    <row r="9" spans="1:8" ht="28.5">
      <c r="A9" s="40"/>
      <c r="B9" s="33" t="s">
        <v>36</v>
      </c>
      <c r="C9" s="42">
        <v>0.19</v>
      </c>
      <c r="D9" s="42">
        <v>9</v>
      </c>
      <c r="E9" s="42">
        <f t="shared" si="0"/>
        <v>1.71</v>
      </c>
      <c r="F9" s="42">
        <f>E9</f>
        <v>1.71</v>
      </c>
      <c r="G9" s="42" t="s">
        <v>361</v>
      </c>
      <c r="H9" s="40"/>
    </row>
    <row r="10" spans="1:8" ht="28.5">
      <c r="A10" s="40"/>
      <c r="B10" s="33" t="s">
        <v>37</v>
      </c>
      <c r="C10" s="42">
        <v>0.14000000000000001</v>
      </c>
      <c r="D10" s="42">
        <v>11</v>
      </c>
      <c r="E10" s="42">
        <f t="shared" si="0"/>
        <v>1.54</v>
      </c>
      <c r="F10" s="42">
        <v>1.54</v>
      </c>
      <c r="G10" s="42" t="s">
        <v>362</v>
      </c>
      <c r="H10" s="40"/>
    </row>
    <row r="11" spans="1:8" ht="28.5">
      <c r="A11" s="40"/>
      <c r="B11" s="33" t="s">
        <v>38</v>
      </c>
      <c r="C11" s="42">
        <v>5.5E-2</v>
      </c>
      <c r="D11" s="42">
        <v>57</v>
      </c>
      <c r="E11" s="42">
        <f t="shared" si="0"/>
        <v>3.1350000000000002</v>
      </c>
      <c r="F11" s="42">
        <f>E11</f>
        <v>3.1350000000000002</v>
      </c>
      <c r="G11" s="42" t="s">
        <v>363</v>
      </c>
      <c r="H11" s="40"/>
    </row>
    <row r="12" spans="1:8" ht="28.5">
      <c r="A12" s="40"/>
      <c r="B12" s="33" t="s">
        <v>156</v>
      </c>
      <c r="C12" s="42">
        <v>0.03</v>
      </c>
      <c r="D12" s="42">
        <v>128</v>
      </c>
      <c r="E12" s="42">
        <f t="shared" si="0"/>
        <v>3.84</v>
      </c>
      <c r="F12" s="42">
        <f>E12</f>
        <v>3.84</v>
      </c>
      <c r="G12" s="42" t="s">
        <v>364</v>
      </c>
      <c r="H12" s="40"/>
    </row>
    <row r="13" spans="1:8" ht="15.75">
      <c r="A13" s="101" t="s">
        <v>161</v>
      </c>
      <c r="B13" s="6" t="s">
        <v>160</v>
      </c>
      <c r="C13" s="41"/>
      <c r="D13" s="41"/>
      <c r="E13" s="41"/>
      <c r="F13" s="41"/>
      <c r="G13" s="41"/>
      <c r="H13" s="41"/>
    </row>
    <row r="14" spans="1:8">
      <c r="A14" s="42"/>
      <c r="B14" s="33" t="s">
        <v>207</v>
      </c>
      <c r="C14" s="40"/>
      <c r="D14" s="40"/>
      <c r="E14" s="40"/>
      <c r="F14" s="40"/>
      <c r="G14" s="40"/>
      <c r="H14" s="40"/>
    </row>
    <row r="15" spans="1:8">
      <c r="A15" s="42"/>
      <c r="B15" s="33" t="s">
        <v>208</v>
      </c>
      <c r="C15" s="40"/>
      <c r="D15" s="40"/>
      <c r="E15" s="40"/>
      <c r="F15" s="40"/>
      <c r="G15" s="40"/>
      <c r="H15" s="40"/>
    </row>
    <row r="16" spans="1:8" ht="15.75">
      <c r="A16" s="101" t="s">
        <v>162</v>
      </c>
      <c r="B16" s="6" t="s">
        <v>256</v>
      </c>
      <c r="C16" s="41"/>
      <c r="D16" s="41"/>
      <c r="E16" s="41"/>
      <c r="F16" s="41"/>
      <c r="G16" s="41"/>
      <c r="H16" s="41"/>
    </row>
    <row r="17" spans="1:8">
      <c r="A17" s="6" t="s">
        <v>68</v>
      </c>
      <c r="B17" s="56" t="s">
        <v>286</v>
      </c>
      <c r="C17" s="7"/>
      <c r="D17" s="7"/>
      <c r="E17" s="12"/>
      <c r="F17" s="12">
        <f>SUM(F18:F29)</f>
        <v>41.83</v>
      </c>
      <c r="G17" s="9"/>
      <c r="H17" s="8"/>
    </row>
    <row r="18" spans="1:8">
      <c r="A18" s="10"/>
      <c r="B18" s="11" t="s">
        <v>39</v>
      </c>
      <c r="C18" s="10">
        <v>0.16</v>
      </c>
      <c r="D18" s="10">
        <v>9</v>
      </c>
      <c r="E18" s="10">
        <f>C18*D18</f>
        <v>1.44</v>
      </c>
      <c r="F18" s="10">
        <f>E18</f>
        <v>1.44</v>
      </c>
      <c r="G18" s="11" t="s">
        <v>365</v>
      </c>
      <c r="H18" s="10"/>
    </row>
    <row r="19" spans="1:8">
      <c r="A19" s="10"/>
      <c r="B19" s="11" t="s">
        <v>40</v>
      </c>
      <c r="C19" s="10">
        <v>0.04</v>
      </c>
      <c r="D19" s="10">
        <v>11</v>
      </c>
      <c r="E19" s="10">
        <f>C19*D19</f>
        <v>0.44</v>
      </c>
      <c r="F19" s="10">
        <f>E19</f>
        <v>0.44</v>
      </c>
      <c r="G19" s="11" t="s">
        <v>366</v>
      </c>
      <c r="H19" s="10"/>
    </row>
    <row r="20" spans="1:8">
      <c r="A20" s="10"/>
      <c r="B20" s="11" t="s">
        <v>41</v>
      </c>
      <c r="C20" s="10">
        <v>0.02</v>
      </c>
      <c r="D20" s="10">
        <v>57</v>
      </c>
      <c r="E20" s="10">
        <f t="shared" ref="E20:E25" si="1">C20*D20</f>
        <v>1.1400000000000001</v>
      </c>
      <c r="F20" s="10">
        <f t="shared" ref="F20:F25" si="2">E20</f>
        <v>1.1400000000000001</v>
      </c>
      <c r="G20" s="11" t="s">
        <v>367</v>
      </c>
      <c r="H20" s="10"/>
    </row>
    <row r="21" spans="1:8">
      <c r="A21" s="10"/>
      <c r="B21" s="11" t="s">
        <v>157</v>
      </c>
      <c r="C21" s="10">
        <v>0.02</v>
      </c>
      <c r="D21" s="10">
        <v>228</v>
      </c>
      <c r="E21" s="10">
        <f>C21*D21</f>
        <v>4.5600000000000005</v>
      </c>
      <c r="F21" s="10">
        <f>E21</f>
        <v>4.5600000000000005</v>
      </c>
      <c r="G21" s="11" t="s">
        <v>393</v>
      </c>
      <c r="H21" s="10"/>
    </row>
    <row r="22" spans="1:8">
      <c r="A22" s="10"/>
      <c r="B22" s="11" t="s">
        <v>42</v>
      </c>
      <c r="C22" s="10">
        <v>0.25</v>
      </c>
      <c r="D22" s="10">
        <v>9</v>
      </c>
      <c r="E22" s="10">
        <f t="shared" si="1"/>
        <v>2.25</v>
      </c>
      <c r="F22" s="10">
        <f t="shared" si="2"/>
        <v>2.25</v>
      </c>
      <c r="G22" s="11" t="s">
        <v>368</v>
      </c>
      <c r="H22" s="10"/>
    </row>
    <row r="23" spans="1:8">
      <c r="A23" s="10"/>
      <c r="B23" s="11" t="s">
        <v>43</v>
      </c>
      <c r="C23" s="10">
        <v>0.13</v>
      </c>
      <c r="D23" s="10">
        <v>11</v>
      </c>
      <c r="E23" s="10">
        <f t="shared" si="1"/>
        <v>1.4300000000000002</v>
      </c>
      <c r="F23" s="10">
        <f t="shared" si="2"/>
        <v>1.4300000000000002</v>
      </c>
      <c r="G23" s="11" t="s">
        <v>369</v>
      </c>
      <c r="H23" s="10"/>
    </row>
    <row r="24" spans="1:8">
      <c r="A24" s="10"/>
      <c r="B24" s="11" t="s">
        <v>44</v>
      </c>
      <c r="C24" s="10">
        <v>0.05</v>
      </c>
      <c r="D24" s="10">
        <v>57</v>
      </c>
      <c r="E24" s="10">
        <f t="shared" si="1"/>
        <v>2.85</v>
      </c>
      <c r="F24" s="10">
        <f t="shared" si="2"/>
        <v>2.85</v>
      </c>
      <c r="G24" s="11" t="s">
        <v>370</v>
      </c>
      <c r="H24" s="10"/>
    </row>
    <row r="25" spans="1:8">
      <c r="A25" s="10"/>
      <c r="B25" s="11" t="s">
        <v>158</v>
      </c>
      <c r="C25" s="10">
        <v>0.05</v>
      </c>
      <c r="D25" s="10">
        <v>136</v>
      </c>
      <c r="E25" s="10">
        <f t="shared" si="1"/>
        <v>6.8000000000000007</v>
      </c>
      <c r="F25" s="10">
        <f t="shared" si="2"/>
        <v>6.8000000000000007</v>
      </c>
      <c r="G25" s="11" t="s">
        <v>394</v>
      </c>
      <c r="H25" s="10"/>
    </row>
    <row r="26" spans="1:8">
      <c r="A26" s="10"/>
      <c r="B26" s="11" t="s">
        <v>45</v>
      </c>
      <c r="C26" s="10">
        <v>0.35</v>
      </c>
      <c r="D26" s="10">
        <v>8</v>
      </c>
      <c r="E26" s="10">
        <f>C26*D26</f>
        <v>2.8</v>
      </c>
      <c r="F26" s="10">
        <f>E26</f>
        <v>2.8</v>
      </c>
      <c r="G26" s="11" t="s">
        <v>371</v>
      </c>
      <c r="H26" s="10"/>
    </row>
    <row r="27" spans="1:8">
      <c r="A27" s="10"/>
      <c r="B27" s="11" t="s">
        <v>46</v>
      </c>
      <c r="C27" s="10">
        <v>0.33</v>
      </c>
      <c r="D27" s="10">
        <v>8</v>
      </c>
      <c r="E27" s="10">
        <f t="shared" ref="E27" si="3">C27*D27</f>
        <v>2.64</v>
      </c>
      <c r="F27" s="10">
        <f t="shared" ref="F27" si="4">E27</f>
        <v>2.64</v>
      </c>
      <c r="G27" s="11" t="s">
        <v>372</v>
      </c>
      <c r="H27" s="10"/>
    </row>
    <row r="28" spans="1:8">
      <c r="A28" s="10"/>
      <c r="B28" s="11" t="s">
        <v>47</v>
      </c>
      <c r="C28" s="10">
        <v>0.12</v>
      </c>
      <c r="D28" s="10">
        <v>53</v>
      </c>
      <c r="E28" s="10">
        <f>C28*D28</f>
        <v>6.3599999999999994</v>
      </c>
      <c r="F28" s="10">
        <f>E28</f>
        <v>6.3599999999999994</v>
      </c>
      <c r="G28" s="11" t="s">
        <v>373</v>
      </c>
      <c r="H28" s="10"/>
    </row>
    <row r="29" spans="1:8">
      <c r="A29" s="10"/>
      <c r="B29" s="11" t="s">
        <v>159</v>
      </c>
      <c r="C29" s="10">
        <v>0.08</v>
      </c>
      <c r="D29" s="10">
        <v>114</v>
      </c>
      <c r="E29" s="10">
        <f>C29*D29</f>
        <v>9.120000000000001</v>
      </c>
      <c r="F29" s="10">
        <f>E29</f>
        <v>9.120000000000001</v>
      </c>
      <c r="G29" s="11" t="s">
        <v>395</v>
      </c>
      <c r="H29" s="10"/>
    </row>
    <row r="30" spans="1:8">
      <c r="A30" s="6" t="s">
        <v>224</v>
      </c>
      <c r="B30" s="6" t="s">
        <v>48</v>
      </c>
      <c r="C30" s="7"/>
      <c r="D30" s="7"/>
      <c r="E30" s="12"/>
      <c r="F30" s="12">
        <f>SUM(F31:F44)</f>
        <v>117.87</v>
      </c>
      <c r="G30" s="9"/>
      <c r="H30" s="7"/>
    </row>
    <row r="31" spans="1:8" ht="28.5">
      <c r="A31" s="10"/>
      <c r="B31" s="11" t="s">
        <v>49</v>
      </c>
      <c r="C31" s="10"/>
      <c r="D31" s="10"/>
      <c r="E31" s="10"/>
      <c r="F31" s="10"/>
      <c r="G31" s="11"/>
      <c r="H31" s="10"/>
    </row>
    <row r="32" spans="1:8" ht="28.5">
      <c r="A32" s="10"/>
      <c r="B32" s="11" t="s">
        <v>50</v>
      </c>
      <c r="C32" s="10"/>
      <c r="D32" s="10"/>
      <c r="E32" s="10"/>
      <c r="F32" s="10"/>
      <c r="G32" s="11"/>
      <c r="H32" s="10"/>
    </row>
    <row r="33" spans="1:13" ht="28.5">
      <c r="A33" s="10"/>
      <c r="B33" s="11" t="s">
        <v>51</v>
      </c>
      <c r="C33" s="10"/>
      <c r="D33" s="10"/>
      <c r="E33" s="10"/>
      <c r="F33" s="10"/>
      <c r="G33" s="11"/>
      <c r="H33" s="10"/>
    </row>
    <row r="34" spans="1:13">
      <c r="A34" s="10"/>
      <c r="B34" s="11" t="s">
        <v>52</v>
      </c>
      <c r="C34" s="10">
        <v>15</v>
      </c>
      <c r="D34" s="10">
        <v>1</v>
      </c>
      <c r="E34" s="10">
        <f>C34*D34</f>
        <v>15</v>
      </c>
      <c r="F34" s="10">
        <f>E34</f>
        <v>15</v>
      </c>
      <c r="G34" s="11" t="s">
        <v>374</v>
      </c>
      <c r="H34" s="10"/>
    </row>
    <row r="35" spans="1:13" ht="28.5">
      <c r="A35" s="10"/>
      <c r="B35" s="11" t="s">
        <v>115</v>
      </c>
      <c r="C35" s="10"/>
      <c r="D35" s="10"/>
      <c r="E35" s="10"/>
      <c r="F35" s="10"/>
      <c r="G35" s="11"/>
      <c r="H35" s="10"/>
    </row>
    <row r="36" spans="1:13">
      <c r="A36" s="10"/>
      <c r="B36" s="11" t="s">
        <v>53</v>
      </c>
      <c r="C36" s="10">
        <v>2</v>
      </c>
      <c r="D36" s="10">
        <v>9</v>
      </c>
      <c r="E36" s="10">
        <f t="shared" ref="E36:E45" si="5">C36*D36</f>
        <v>18</v>
      </c>
      <c r="F36" s="10">
        <f t="shared" ref="F36:F45" si="6">E36</f>
        <v>18</v>
      </c>
      <c r="G36" s="11" t="s">
        <v>375</v>
      </c>
      <c r="H36" s="10"/>
    </row>
    <row r="37" spans="1:13" ht="28.5">
      <c r="A37" s="10"/>
      <c r="B37" s="11" t="s">
        <v>163</v>
      </c>
      <c r="C37" s="10">
        <v>1</v>
      </c>
      <c r="D37" s="10">
        <v>9</v>
      </c>
      <c r="E37" s="10">
        <f>C37*D37</f>
        <v>9</v>
      </c>
      <c r="F37" s="10">
        <f>E37</f>
        <v>9</v>
      </c>
      <c r="G37" s="11" t="s">
        <v>396</v>
      </c>
      <c r="H37" s="10"/>
    </row>
    <row r="38" spans="1:13" ht="28.5">
      <c r="A38" s="10"/>
      <c r="B38" s="11" t="s">
        <v>164</v>
      </c>
      <c r="C38" s="10">
        <v>0.5</v>
      </c>
      <c r="D38" s="10">
        <v>4</v>
      </c>
      <c r="E38" s="10">
        <f>D38*C38</f>
        <v>2</v>
      </c>
      <c r="F38" s="10">
        <f>E38</f>
        <v>2</v>
      </c>
      <c r="G38" s="11" t="s">
        <v>397</v>
      </c>
      <c r="H38" s="10"/>
    </row>
    <row r="39" spans="1:13" ht="28.5">
      <c r="A39" s="10"/>
      <c r="B39" s="11" t="s">
        <v>165</v>
      </c>
      <c r="C39" s="10"/>
      <c r="D39" s="10"/>
      <c r="E39" s="10"/>
      <c r="F39" s="10"/>
      <c r="G39" s="11"/>
      <c r="H39" s="10"/>
    </row>
    <row r="40" spans="1:13">
      <c r="A40" s="10"/>
      <c r="B40" s="11" t="s">
        <v>54</v>
      </c>
      <c r="C40" s="10">
        <v>3</v>
      </c>
      <c r="D40" s="10">
        <v>8</v>
      </c>
      <c r="E40" s="10">
        <f t="shared" si="5"/>
        <v>24</v>
      </c>
      <c r="F40" s="10">
        <f t="shared" si="6"/>
        <v>24</v>
      </c>
      <c r="G40" s="11" t="s">
        <v>376</v>
      </c>
      <c r="H40" s="10"/>
    </row>
    <row r="41" spans="1:13" ht="28.5">
      <c r="A41" s="10"/>
      <c r="B41" s="11" t="s">
        <v>55</v>
      </c>
      <c r="C41" s="10">
        <v>1</v>
      </c>
      <c r="D41" s="10">
        <v>7</v>
      </c>
      <c r="E41" s="10">
        <f t="shared" si="5"/>
        <v>7</v>
      </c>
      <c r="F41" s="10">
        <f t="shared" si="6"/>
        <v>7</v>
      </c>
      <c r="G41" s="11" t="s">
        <v>377</v>
      </c>
      <c r="H41" s="10"/>
    </row>
    <row r="42" spans="1:13" ht="28.5">
      <c r="A42" s="10"/>
      <c r="B42" s="11" t="s">
        <v>56</v>
      </c>
      <c r="C42" s="10">
        <v>0.5</v>
      </c>
      <c r="D42" s="10">
        <v>44</v>
      </c>
      <c r="E42" s="10">
        <f t="shared" si="5"/>
        <v>22</v>
      </c>
      <c r="F42" s="10">
        <f t="shared" si="6"/>
        <v>22</v>
      </c>
      <c r="G42" s="11" t="s">
        <v>378</v>
      </c>
      <c r="H42" s="10"/>
    </row>
    <row r="43" spans="1:13">
      <c r="A43" s="10"/>
      <c r="B43" s="11" t="s">
        <v>166</v>
      </c>
      <c r="C43" s="10">
        <v>0.25</v>
      </c>
      <c r="D43" s="10">
        <v>80</v>
      </c>
      <c r="E43" s="10">
        <v>20</v>
      </c>
      <c r="F43" s="10">
        <v>20</v>
      </c>
      <c r="G43" s="11" t="s">
        <v>398</v>
      </c>
      <c r="H43" s="10"/>
    </row>
    <row r="44" spans="1:13">
      <c r="A44" s="10"/>
      <c r="B44" s="90" t="s">
        <v>379</v>
      </c>
      <c r="C44" s="10">
        <v>0.87</v>
      </c>
      <c r="D44" s="10">
        <v>1</v>
      </c>
      <c r="E44" s="10">
        <f t="shared" si="5"/>
        <v>0.87</v>
      </c>
      <c r="F44" s="10">
        <f t="shared" si="6"/>
        <v>0.87</v>
      </c>
      <c r="G44" s="11"/>
      <c r="H44" s="10"/>
    </row>
    <row r="45" spans="1:13" ht="28.5">
      <c r="A45" s="6" t="s">
        <v>69</v>
      </c>
      <c r="B45" s="6" t="s">
        <v>57</v>
      </c>
      <c r="C45" s="13">
        <v>0.53</v>
      </c>
      <c r="D45" s="13">
        <v>77</v>
      </c>
      <c r="E45" s="14">
        <f t="shared" si="5"/>
        <v>40.81</v>
      </c>
      <c r="F45" s="15">
        <f t="shared" si="6"/>
        <v>40.81</v>
      </c>
      <c r="G45" s="11" t="s">
        <v>380</v>
      </c>
      <c r="H45" s="13"/>
      <c r="I45" s="2"/>
      <c r="J45" s="2"/>
      <c r="K45" s="2"/>
      <c r="L45" s="2"/>
      <c r="M45" s="2"/>
    </row>
    <row r="46" spans="1:13" s="83" customFormat="1">
      <c r="A46" s="63" t="s">
        <v>225</v>
      </c>
      <c r="B46" s="62" t="s">
        <v>226</v>
      </c>
      <c r="C46" s="11"/>
      <c r="D46" s="11"/>
      <c r="E46" s="11"/>
      <c r="F46" s="11"/>
      <c r="G46" s="11"/>
      <c r="H46" s="11"/>
      <c r="I46" s="2"/>
      <c r="J46" s="2"/>
      <c r="K46" s="2"/>
      <c r="L46" s="2"/>
      <c r="M46" s="2"/>
    </row>
    <row r="47" spans="1:13" s="83" customFormat="1">
      <c r="A47" s="63" t="s">
        <v>227</v>
      </c>
      <c r="B47" s="62" t="s">
        <v>228</v>
      </c>
      <c r="C47" s="11"/>
      <c r="D47" s="11"/>
      <c r="E47" s="11"/>
      <c r="F47" s="11"/>
      <c r="G47" s="11"/>
      <c r="H47" s="11"/>
      <c r="I47" s="2"/>
      <c r="J47" s="2"/>
      <c r="K47" s="2"/>
      <c r="L47" s="2"/>
      <c r="M47" s="2"/>
    </row>
    <row r="48" spans="1:13" s="83" customFormat="1" ht="76.5" customHeight="1">
      <c r="A48" s="63" t="s">
        <v>229</v>
      </c>
      <c r="B48" s="62" t="s">
        <v>230</v>
      </c>
      <c r="C48" s="11"/>
      <c r="D48" s="11"/>
      <c r="E48" s="11"/>
      <c r="F48" s="11"/>
      <c r="G48" s="11"/>
      <c r="H48" s="11"/>
      <c r="I48" s="2"/>
      <c r="J48" s="2"/>
      <c r="K48" s="2"/>
      <c r="L48" s="2"/>
      <c r="M48" s="2"/>
    </row>
    <row r="49" spans="1:13" s="83" customFormat="1">
      <c r="A49" s="63" t="s">
        <v>231</v>
      </c>
      <c r="B49" s="63" t="s">
        <v>213</v>
      </c>
      <c r="C49" s="11"/>
      <c r="D49" s="11"/>
      <c r="E49" s="11"/>
      <c r="F49" s="11"/>
      <c r="G49" s="11"/>
      <c r="H49" s="11"/>
      <c r="I49" s="2"/>
      <c r="J49" s="2"/>
      <c r="K49" s="2"/>
      <c r="L49" s="2"/>
      <c r="M49" s="2"/>
    </row>
    <row r="50" spans="1:13">
      <c r="A50" s="6" t="s">
        <v>70</v>
      </c>
      <c r="B50" s="6" t="s">
        <v>58</v>
      </c>
      <c r="C50" s="6"/>
      <c r="D50" s="6"/>
      <c r="E50" s="9"/>
      <c r="F50" s="9">
        <v>3.85</v>
      </c>
      <c r="G50" s="9"/>
      <c r="H50" s="6"/>
    </row>
    <row r="51" spans="1:13">
      <c r="A51" s="10"/>
      <c r="B51" s="11" t="s">
        <v>59</v>
      </c>
      <c r="C51" s="10"/>
      <c r="D51" s="10"/>
      <c r="E51" s="16"/>
      <c r="F51" s="16"/>
      <c r="G51" s="17"/>
      <c r="H51" s="10"/>
    </row>
    <row r="52" spans="1:13">
      <c r="A52" s="10"/>
      <c r="B52" s="10" t="s">
        <v>60</v>
      </c>
      <c r="C52" s="10">
        <v>0.05</v>
      </c>
      <c r="D52" s="10">
        <v>77</v>
      </c>
      <c r="E52" s="10">
        <f>C52*D52</f>
        <v>3.85</v>
      </c>
      <c r="F52" s="10">
        <f>E52</f>
        <v>3.85</v>
      </c>
      <c r="G52" s="11" t="s">
        <v>381</v>
      </c>
      <c r="H52" s="10"/>
    </row>
    <row r="53" spans="1:13">
      <c r="A53" s="6" t="s">
        <v>167</v>
      </c>
      <c r="B53" s="6" t="s">
        <v>61</v>
      </c>
      <c r="C53" s="7"/>
      <c r="D53" s="7"/>
      <c r="E53" s="8"/>
      <c r="F53" s="12"/>
      <c r="G53" s="9"/>
      <c r="H53" s="7"/>
    </row>
    <row r="54" spans="1:13" ht="48" customHeight="1">
      <c r="A54" s="10"/>
      <c r="B54" s="11" t="s">
        <v>195</v>
      </c>
      <c r="C54" s="10">
        <v>10</v>
      </c>
      <c r="D54" s="10">
        <v>2</v>
      </c>
      <c r="E54" s="10"/>
      <c r="F54" s="10">
        <v>20</v>
      </c>
      <c r="G54" s="132" t="s">
        <v>382</v>
      </c>
      <c r="H54" s="10"/>
    </row>
    <row r="55" spans="1:13" s="83" customFormat="1" ht="28.5">
      <c r="A55" s="6" t="s">
        <v>168</v>
      </c>
      <c r="B55" s="6" t="s">
        <v>66</v>
      </c>
      <c r="C55" s="61"/>
      <c r="D55" s="61"/>
      <c r="E55" s="61"/>
      <c r="F55" s="61">
        <f>SUM(F56:F61)</f>
        <v>17.695</v>
      </c>
      <c r="G55" s="61"/>
      <c r="H55" s="61"/>
    </row>
    <row r="56" spans="1:13">
      <c r="A56" s="1"/>
      <c r="B56" s="130" t="s">
        <v>383</v>
      </c>
      <c r="C56" s="131">
        <v>3</v>
      </c>
      <c r="D56" s="131">
        <v>1</v>
      </c>
      <c r="E56" s="131">
        <f>C56*D56</f>
        <v>3</v>
      </c>
      <c r="F56" s="131">
        <f>E56</f>
        <v>3</v>
      </c>
      <c r="G56" s="1"/>
      <c r="H56" s="1"/>
    </row>
    <row r="57" spans="1:13">
      <c r="A57" s="1"/>
      <c r="B57" s="130" t="s">
        <v>384</v>
      </c>
      <c r="C57" s="131">
        <v>2.72</v>
      </c>
      <c r="D57" s="131">
        <v>1</v>
      </c>
      <c r="E57" s="131">
        <f t="shared" ref="E57:E61" si="7">C57*D57</f>
        <v>2.72</v>
      </c>
      <c r="F57" s="131">
        <f t="shared" ref="F57:F61" si="8">E57</f>
        <v>2.72</v>
      </c>
      <c r="G57" s="1"/>
      <c r="H57" s="1"/>
    </row>
    <row r="58" spans="1:13">
      <c r="A58" s="1"/>
      <c r="B58" s="130" t="s">
        <v>385</v>
      </c>
      <c r="C58" s="131">
        <v>0.32</v>
      </c>
      <c r="D58" s="131">
        <v>9</v>
      </c>
      <c r="E58" s="131">
        <f t="shared" si="7"/>
        <v>2.88</v>
      </c>
      <c r="F58" s="131">
        <f t="shared" si="8"/>
        <v>2.88</v>
      </c>
      <c r="G58" s="130" t="s">
        <v>386</v>
      </c>
      <c r="H58" s="1"/>
    </row>
    <row r="59" spans="1:13">
      <c r="A59" s="1"/>
      <c r="B59" s="130" t="s">
        <v>387</v>
      </c>
      <c r="C59" s="131">
        <v>0.35</v>
      </c>
      <c r="D59" s="131">
        <v>9</v>
      </c>
      <c r="E59" s="131">
        <f t="shared" si="7"/>
        <v>3.15</v>
      </c>
      <c r="F59" s="131">
        <f t="shared" si="8"/>
        <v>3.15</v>
      </c>
      <c r="G59" s="130" t="s">
        <v>388</v>
      </c>
      <c r="H59" s="1"/>
    </row>
    <row r="60" spans="1:13">
      <c r="A60" s="1"/>
      <c r="B60" s="130" t="s">
        <v>389</v>
      </c>
      <c r="C60" s="131">
        <v>0.1</v>
      </c>
      <c r="D60" s="131">
        <v>11</v>
      </c>
      <c r="E60" s="131">
        <f t="shared" si="7"/>
        <v>1.1000000000000001</v>
      </c>
      <c r="F60" s="131">
        <f t="shared" si="8"/>
        <v>1.1000000000000001</v>
      </c>
      <c r="G60" s="130" t="s">
        <v>390</v>
      </c>
      <c r="H60" s="1"/>
    </row>
    <row r="61" spans="1:13">
      <c r="A61" s="1"/>
      <c r="B61" s="130" t="s">
        <v>391</v>
      </c>
      <c r="C61" s="131">
        <v>8.5000000000000006E-2</v>
      </c>
      <c r="D61" s="131">
        <v>57</v>
      </c>
      <c r="E61" s="131">
        <f t="shared" si="7"/>
        <v>4.8450000000000006</v>
      </c>
      <c r="F61" s="131">
        <f t="shared" si="8"/>
        <v>4.8450000000000006</v>
      </c>
      <c r="G61" s="130" t="s">
        <v>392</v>
      </c>
      <c r="H61" s="1"/>
    </row>
  </sheetData>
  <mergeCells count="4">
    <mergeCell ref="A1:H1"/>
    <mergeCell ref="B2:B3"/>
    <mergeCell ref="C2:H2"/>
    <mergeCell ref="A2:A3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F55"/>
  <sheetViews>
    <sheetView workbookViewId="0">
      <selection activeCell="A3" sqref="A3:F55"/>
    </sheetView>
  </sheetViews>
  <sheetFormatPr defaultRowHeight="15.75"/>
  <cols>
    <col min="1" max="1" width="15.7109375" style="19" customWidth="1"/>
    <col min="2" max="2" width="40.140625" style="19" customWidth="1"/>
    <col min="3" max="3" width="17.140625" style="19" customWidth="1"/>
    <col min="4" max="4" width="24" style="19" customWidth="1"/>
    <col min="5" max="5" width="9.140625" style="19"/>
    <col min="6" max="6" width="45.5703125" style="19" customWidth="1"/>
    <col min="7" max="16384" width="9.140625" style="19"/>
  </cols>
  <sheetData>
    <row r="1" spans="1:6">
      <c r="A1" s="148" t="s">
        <v>189</v>
      </c>
      <c r="B1" s="148"/>
      <c r="C1" s="148"/>
      <c r="D1" s="148"/>
      <c r="E1" s="148"/>
      <c r="F1" s="148"/>
    </row>
    <row r="2" spans="1:6" ht="63">
      <c r="A2" s="22" t="s">
        <v>119</v>
      </c>
      <c r="B2" s="22" t="s">
        <v>74</v>
      </c>
      <c r="C2" s="22" t="s">
        <v>75</v>
      </c>
      <c r="D2" s="22" t="s">
        <v>76</v>
      </c>
      <c r="E2" s="28" t="s">
        <v>77</v>
      </c>
      <c r="F2" s="29" t="s">
        <v>34</v>
      </c>
    </row>
    <row r="3" spans="1:6">
      <c r="A3" s="64" t="s">
        <v>236</v>
      </c>
      <c r="B3" s="55" t="s">
        <v>28</v>
      </c>
      <c r="C3" s="65"/>
      <c r="D3" s="65"/>
      <c r="E3" s="66"/>
      <c r="F3" s="67"/>
    </row>
    <row r="4" spans="1:6">
      <c r="A4" s="64" t="s">
        <v>292</v>
      </c>
      <c r="B4" s="55" t="s">
        <v>174</v>
      </c>
      <c r="C4" s="65"/>
      <c r="D4" s="65"/>
      <c r="E4" s="66"/>
      <c r="F4" s="67"/>
    </row>
    <row r="5" spans="1:6" ht="28.5">
      <c r="A5" s="68"/>
      <c r="B5" s="46" t="s">
        <v>237</v>
      </c>
      <c r="C5" s="43"/>
      <c r="D5" s="43"/>
      <c r="E5" s="44"/>
      <c r="F5" s="45"/>
    </row>
    <row r="6" spans="1:6">
      <c r="A6" s="64" t="s">
        <v>293</v>
      </c>
      <c r="B6" s="55" t="s">
        <v>84</v>
      </c>
      <c r="C6" s="65"/>
      <c r="D6" s="65"/>
      <c r="E6" s="66"/>
      <c r="F6" s="67"/>
    </row>
    <row r="7" spans="1:6">
      <c r="A7" s="68"/>
      <c r="B7" s="46" t="s">
        <v>238</v>
      </c>
      <c r="C7" s="43"/>
      <c r="D7" s="43"/>
      <c r="E7" s="44"/>
      <c r="F7" s="45"/>
    </row>
    <row r="8" spans="1:6">
      <c r="A8" s="68"/>
      <c r="B8" s="46" t="s">
        <v>239</v>
      </c>
      <c r="C8" s="43"/>
      <c r="D8" s="43"/>
      <c r="E8" s="44"/>
      <c r="F8" s="45"/>
    </row>
    <row r="9" spans="1:6" ht="28.5">
      <c r="A9" s="68"/>
      <c r="B9" s="46" t="s">
        <v>240</v>
      </c>
      <c r="C9" s="43"/>
      <c r="D9" s="43"/>
      <c r="E9" s="44"/>
      <c r="F9" s="45"/>
    </row>
    <row r="10" spans="1:6">
      <c r="A10" s="64" t="s">
        <v>294</v>
      </c>
      <c r="B10" s="55" t="s">
        <v>99</v>
      </c>
      <c r="C10" s="65"/>
      <c r="D10" s="65"/>
      <c r="E10" s="66"/>
      <c r="F10" s="67"/>
    </row>
    <row r="11" spans="1:6">
      <c r="A11" s="68"/>
      <c r="B11" s="46" t="s">
        <v>241</v>
      </c>
      <c r="C11" s="43"/>
      <c r="D11" s="43"/>
      <c r="E11" s="44"/>
      <c r="F11" s="45"/>
    </row>
    <row r="12" spans="1:6">
      <c r="A12" s="68"/>
      <c r="B12" s="46" t="s">
        <v>242</v>
      </c>
      <c r="C12" s="43"/>
      <c r="D12" s="43"/>
      <c r="E12" s="44"/>
      <c r="F12" s="45"/>
    </row>
    <row r="13" spans="1:6" ht="28.5">
      <c r="A13" s="68"/>
      <c r="B13" s="46" t="s">
        <v>243</v>
      </c>
      <c r="C13" s="43"/>
      <c r="D13" s="43"/>
      <c r="E13" s="44"/>
      <c r="F13" s="45"/>
    </row>
    <row r="14" spans="1:6">
      <c r="A14" s="64" t="s">
        <v>295</v>
      </c>
      <c r="B14" s="55" t="s">
        <v>244</v>
      </c>
      <c r="C14" s="65"/>
      <c r="D14" s="65"/>
      <c r="E14" s="66"/>
      <c r="F14" s="67"/>
    </row>
    <row r="15" spans="1:6" ht="28.5">
      <c r="A15" s="68"/>
      <c r="B15" s="46" t="s">
        <v>245</v>
      </c>
      <c r="C15" s="43"/>
      <c r="D15" s="43"/>
      <c r="E15" s="44"/>
      <c r="F15" s="45"/>
    </row>
    <row r="16" spans="1:6">
      <c r="A16" s="64" t="s">
        <v>296</v>
      </c>
      <c r="B16" s="55" t="s">
        <v>246</v>
      </c>
      <c r="C16" s="65"/>
      <c r="D16" s="65"/>
      <c r="E16" s="66"/>
      <c r="F16" s="67"/>
    </row>
    <row r="17" spans="1:6">
      <c r="A17" s="64" t="s">
        <v>249</v>
      </c>
      <c r="B17" s="55" t="s">
        <v>174</v>
      </c>
      <c r="C17" s="69"/>
      <c r="D17" s="69"/>
      <c r="E17" s="70"/>
      <c r="F17" s="71"/>
    </row>
    <row r="18" spans="1:6">
      <c r="A18" s="64" t="s">
        <v>247</v>
      </c>
      <c r="B18" s="55" t="s">
        <v>248</v>
      </c>
      <c r="C18" s="69"/>
      <c r="D18" s="69"/>
      <c r="E18" s="70"/>
      <c r="F18" s="71"/>
    </row>
    <row r="19" spans="1:6">
      <c r="A19" s="46"/>
      <c r="B19" s="46" t="s">
        <v>78</v>
      </c>
      <c r="C19" s="47"/>
      <c r="D19" s="49"/>
      <c r="E19" s="48"/>
      <c r="F19" s="20"/>
    </row>
    <row r="20" spans="1:6">
      <c r="A20" s="46"/>
      <c r="B20" s="46" t="s">
        <v>79</v>
      </c>
      <c r="C20" s="47"/>
      <c r="D20" s="49"/>
      <c r="E20" s="48"/>
      <c r="F20" s="20"/>
    </row>
    <row r="21" spans="1:6">
      <c r="A21" s="46"/>
      <c r="B21" s="46" t="s">
        <v>80</v>
      </c>
      <c r="C21" s="47"/>
      <c r="D21" s="47"/>
      <c r="E21" s="48"/>
      <c r="F21" s="20"/>
    </row>
    <row r="22" spans="1:6">
      <c r="A22" s="46"/>
      <c r="B22" s="46" t="s">
        <v>81</v>
      </c>
      <c r="C22" s="47"/>
      <c r="D22" s="49"/>
      <c r="E22" s="48"/>
      <c r="F22" s="20"/>
    </row>
    <row r="23" spans="1:6" ht="28.5">
      <c r="A23" s="55" t="s">
        <v>180</v>
      </c>
      <c r="B23" s="55" t="s">
        <v>176</v>
      </c>
      <c r="C23" s="69"/>
      <c r="D23" s="72"/>
      <c r="E23" s="70"/>
      <c r="F23" s="73"/>
    </row>
    <row r="24" spans="1:6" ht="28.5">
      <c r="A24" s="46"/>
      <c r="B24" s="11" t="s">
        <v>131</v>
      </c>
      <c r="C24" s="47"/>
      <c r="D24" s="49"/>
      <c r="E24" s="48"/>
      <c r="F24" s="20"/>
    </row>
    <row r="25" spans="1:6">
      <c r="A25" s="55" t="s">
        <v>181</v>
      </c>
      <c r="B25" s="6" t="s">
        <v>177</v>
      </c>
      <c r="C25" s="69"/>
      <c r="D25" s="72"/>
      <c r="E25" s="70"/>
      <c r="F25" s="73"/>
    </row>
    <row r="26" spans="1:6">
      <c r="A26" s="46"/>
      <c r="B26" s="23" t="s">
        <v>82</v>
      </c>
      <c r="C26" s="23"/>
      <c r="D26" s="50"/>
      <c r="E26" s="20"/>
      <c r="F26" s="20"/>
    </row>
    <row r="27" spans="1:6">
      <c r="A27" s="46"/>
      <c r="B27" s="23" t="s">
        <v>83</v>
      </c>
      <c r="C27" s="23"/>
      <c r="D27" s="50"/>
      <c r="E27" s="20"/>
      <c r="F27" s="20"/>
    </row>
    <row r="28" spans="1:6" ht="28.5">
      <c r="A28" s="56" t="s">
        <v>64</v>
      </c>
      <c r="B28" s="56" t="s">
        <v>178</v>
      </c>
      <c r="C28" s="74"/>
      <c r="D28" s="75"/>
      <c r="E28" s="76"/>
      <c r="F28" s="77"/>
    </row>
    <row r="29" spans="1:6">
      <c r="A29" s="24"/>
      <c r="B29" s="24" t="s">
        <v>193</v>
      </c>
      <c r="C29" s="25"/>
      <c r="D29" s="26"/>
      <c r="E29" s="51"/>
      <c r="F29" s="52"/>
    </row>
    <row r="30" spans="1:6">
      <c r="A30" s="55" t="s">
        <v>175</v>
      </c>
      <c r="B30" s="55" t="s">
        <v>84</v>
      </c>
      <c r="C30" s="74"/>
      <c r="D30" s="75"/>
      <c r="E30" s="76"/>
      <c r="F30" s="77"/>
    </row>
    <row r="31" spans="1:6">
      <c r="A31" s="55" t="s">
        <v>184</v>
      </c>
      <c r="B31" s="55" t="s">
        <v>288</v>
      </c>
      <c r="C31" s="74"/>
      <c r="D31" s="75"/>
      <c r="E31" s="76"/>
      <c r="F31" s="77"/>
    </row>
    <row r="32" spans="1:6">
      <c r="A32" s="46"/>
      <c r="B32" s="46" t="s">
        <v>91</v>
      </c>
      <c r="C32" s="25"/>
      <c r="D32" s="26"/>
      <c r="E32" s="51"/>
      <c r="F32" s="52"/>
    </row>
    <row r="33" spans="1:6" ht="28.5">
      <c r="A33" s="46"/>
      <c r="B33" s="46" t="s">
        <v>92</v>
      </c>
      <c r="C33" s="25"/>
      <c r="D33" s="26"/>
      <c r="E33" s="51"/>
      <c r="F33" s="52"/>
    </row>
    <row r="34" spans="1:6" ht="28.5">
      <c r="A34" s="46"/>
      <c r="B34" s="46" t="s">
        <v>93</v>
      </c>
      <c r="C34" s="25"/>
      <c r="D34" s="26"/>
      <c r="E34" s="51"/>
      <c r="F34" s="52"/>
    </row>
    <row r="35" spans="1:6">
      <c r="A35" s="46"/>
      <c r="B35" s="46" t="s">
        <v>94</v>
      </c>
      <c r="C35" s="25"/>
      <c r="D35" s="26"/>
      <c r="E35" s="51"/>
      <c r="F35" s="52"/>
    </row>
    <row r="36" spans="1:6" ht="28.5">
      <c r="A36" s="46"/>
      <c r="B36" s="46" t="s">
        <v>95</v>
      </c>
      <c r="C36" s="25"/>
      <c r="D36" s="26"/>
      <c r="E36" s="51"/>
      <c r="F36" s="52"/>
    </row>
    <row r="37" spans="1:6" ht="28.5">
      <c r="A37" s="46"/>
      <c r="B37" s="46" t="s">
        <v>96</v>
      </c>
      <c r="C37" s="25"/>
      <c r="D37" s="26"/>
      <c r="E37" s="51"/>
      <c r="F37" s="52"/>
    </row>
    <row r="38" spans="1:6" ht="28.5">
      <c r="A38" s="46"/>
      <c r="B38" s="46" t="s">
        <v>97</v>
      </c>
      <c r="C38" s="25"/>
      <c r="D38" s="26"/>
      <c r="E38" s="51"/>
      <c r="F38" s="52"/>
    </row>
    <row r="39" spans="1:6">
      <c r="A39" s="55" t="s">
        <v>182</v>
      </c>
      <c r="B39" s="55" t="s">
        <v>287</v>
      </c>
      <c r="C39" s="74"/>
      <c r="D39" s="75"/>
      <c r="E39" s="76"/>
      <c r="F39" s="77"/>
    </row>
    <row r="40" spans="1:6">
      <c r="A40" s="46"/>
      <c r="B40" s="46" t="s">
        <v>85</v>
      </c>
      <c r="C40" s="25"/>
      <c r="D40" s="26"/>
      <c r="E40" s="51"/>
      <c r="F40" s="52"/>
    </row>
    <row r="41" spans="1:6">
      <c r="A41" s="46"/>
      <c r="B41" s="46" t="s">
        <v>86</v>
      </c>
      <c r="C41" s="25"/>
      <c r="D41" s="26"/>
      <c r="E41" s="51"/>
      <c r="F41" s="52"/>
    </row>
    <row r="42" spans="1:6">
      <c r="A42" s="46"/>
      <c r="B42" s="46" t="s">
        <v>87</v>
      </c>
      <c r="C42" s="25"/>
      <c r="D42" s="26"/>
      <c r="E42" s="51"/>
      <c r="F42" s="52"/>
    </row>
    <row r="43" spans="1:6">
      <c r="A43" s="46"/>
      <c r="B43" s="46" t="s">
        <v>88</v>
      </c>
      <c r="C43" s="25"/>
      <c r="D43" s="26"/>
      <c r="E43" s="51"/>
      <c r="F43" s="52"/>
    </row>
    <row r="44" spans="1:6">
      <c r="A44" s="46"/>
      <c r="B44" s="46" t="s">
        <v>89</v>
      </c>
      <c r="C44" s="25"/>
      <c r="D44" s="26"/>
      <c r="E44" s="51"/>
      <c r="F44" s="52"/>
    </row>
    <row r="45" spans="1:6">
      <c r="A45" s="46"/>
      <c r="B45" s="46" t="s">
        <v>90</v>
      </c>
      <c r="C45" s="25"/>
      <c r="D45" s="26"/>
      <c r="E45" s="51"/>
      <c r="F45" s="52"/>
    </row>
    <row r="46" spans="1:6" ht="28.5">
      <c r="A46" s="57" t="s">
        <v>183</v>
      </c>
      <c r="B46" s="58" t="s">
        <v>98</v>
      </c>
      <c r="C46" s="74"/>
      <c r="D46" s="75"/>
      <c r="E46" s="76"/>
      <c r="F46" s="77"/>
    </row>
    <row r="47" spans="1:6" ht="28.5">
      <c r="A47" s="79"/>
      <c r="B47" s="80" t="s">
        <v>252</v>
      </c>
      <c r="C47" s="25"/>
      <c r="D47" s="26"/>
      <c r="E47" s="51"/>
      <c r="F47" s="52"/>
    </row>
    <row r="48" spans="1:6" ht="28.5">
      <c r="A48" s="56" t="s">
        <v>250</v>
      </c>
      <c r="B48" s="56" t="s">
        <v>179</v>
      </c>
      <c r="C48" s="74"/>
      <c r="D48" s="75"/>
      <c r="E48" s="76"/>
      <c r="F48" s="77"/>
    </row>
    <row r="49" spans="1:6" ht="28.5">
      <c r="A49" s="78"/>
      <c r="B49" s="24" t="s">
        <v>253</v>
      </c>
      <c r="C49" s="25"/>
      <c r="D49" s="26"/>
      <c r="E49" s="51"/>
      <c r="F49" s="52"/>
    </row>
    <row r="50" spans="1:6">
      <c r="A50" s="56" t="s">
        <v>251</v>
      </c>
      <c r="B50" s="56" t="s">
        <v>99</v>
      </c>
      <c r="C50" s="74"/>
      <c r="D50" s="75"/>
      <c r="E50" s="76"/>
      <c r="F50" s="77"/>
    </row>
    <row r="51" spans="1:6" ht="71.25">
      <c r="A51" s="24"/>
      <c r="B51" s="11" t="s">
        <v>194</v>
      </c>
      <c r="C51" s="25"/>
      <c r="D51" s="26"/>
      <c r="E51" s="51"/>
      <c r="F51" s="52"/>
    </row>
    <row r="52" spans="1:6">
      <c r="A52" s="59" t="s">
        <v>67</v>
      </c>
      <c r="B52" s="59" t="s">
        <v>185</v>
      </c>
      <c r="C52" s="69"/>
      <c r="D52" s="69"/>
      <c r="E52" s="76"/>
      <c r="F52" s="82"/>
    </row>
    <row r="53" spans="1:6">
      <c r="A53" s="21"/>
      <c r="B53" s="21" t="s">
        <v>186</v>
      </c>
      <c r="C53" s="47"/>
      <c r="D53" s="54"/>
      <c r="E53" s="51"/>
      <c r="F53" s="53"/>
    </row>
    <row r="54" spans="1:6">
      <c r="A54" s="64" t="s">
        <v>254</v>
      </c>
      <c r="B54" s="59" t="s">
        <v>187</v>
      </c>
      <c r="C54" s="69"/>
      <c r="D54" s="81"/>
      <c r="E54" s="76"/>
      <c r="F54" s="82"/>
    </row>
    <row r="55" spans="1:6">
      <c r="A55" s="21"/>
      <c r="B55" s="21" t="s">
        <v>188</v>
      </c>
      <c r="C55" s="47"/>
      <c r="D55" s="54"/>
      <c r="E55" s="51"/>
      <c r="F55" s="53"/>
    </row>
  </sheetData>
  <mergeCells count="1"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F56"/>
  <sheetViews>
    <sheetView workbookViewId="0">
      <selection activeCell="A3" sqref="A3:F55"/>
    </sheetView>
  </sheetViews>
  <sheetFormatPr defaultRowHeight="15"/>
  <cols>
    <col min="1" max="1" width="15.7109375" customWidth="1"/>
    <col min="2" max="2" width="40.140625" customWidth="1"/>
    <col min="3" max="3" width="17.140625" customWidth="1"/>
    <col min="4" max="4" width="24" customWidth="1"/>
    <col min="6" max="6" width="45.5703125" customWidth="1"/>
  </cols>
  <sheetData>
    <row r="1" spans="1:6" ht="15.75">
      <c r="A1" s="148" t="s">
        <v>255</v>
      </c>
      <c r="B1" s="148"/>
      <c r="C1" s="148"/>
      <c r="D1" s="148"/>
      <c r="E1" s="148"/>
      <c r="F1" s="148"/>
    </row>
    <row r="2" spans="1:6" ht="63">
      <c r="A2" s="22" t="s">
        <v>119</v>
      </c>
      <c r="B2" s="22" t="s">
        <v>74</v>
      </c>
      <c r="C2" s="22" t="s">
        <v>75</v>
      </c>
      <c r="D2" s="22" t="s">
        <v>76</v>
      </c>
      <c r="E2" s="28" t="s">
        <v>77</v>
      </c>
      <c r="F2" s="29" t="s">
        <v>34</v>
      </c>
    </row>
    <row r="3" spans="1:6" ht="15.75">
      <c r="A3" s="64" t="s">
        <v>236</v>
      </c>
      <c r="B3" s="55" t="s">
        <v>28</v>
      </c>
      <c r="C3" s="65"/>
      <c r="D3" s="65"/>
      <c r="E3" s="66"/>
      <c r="F3" s="67"/>
    </row>
    <row r="4" spans="1:6" ht="15.75">
      <c r="A4" s="64" t="s">
        <v>292</v>
      </c>
      <c r="B4" s="55" t="s">
        <v>174</v>
      </c>
      <c r="C4" s="65"/>
      <c r="D4" s="65"/>
      <c r="E4" s="66"/>
      <c r="F4" s="67"/>
    </row>
    <row r="5" spans="1:6" ht="28.5">
      <c r="A5" s="68"/>
      <c r="B5" s="46" t="s">
        <v>237</v>
      </c>
      <c r="C5" s="43"/>
      <c r="D5" s="43"/>
      <c r="E5" s="44"/>
      <c r="F5" s="45"/>
    </row>
    <row r="6" spans="1:6" ht="15.75">
      <c r="A6" s="64" t="s">
        <v>293</v>
      </c>
      <c r="B6" s="55" t="s">
        <v>84</v>
      </c>
      <c r="C6" s="65"/>
      <c r="D6" s="65"/>
      <c r="E6" s="66"/>
      <c r="F6" s="67"/>
    </row>
    <row r="7" spans="1:6" ht="15.75">
      <c r="A7" s="68"/>
      <c r="B7" s="46" t="s">
        <v>238</v>
      </c>
      <c r="C7" s="43"/>
      <c r="D7" s="43"/>
      <c r="E7" s="44"/>
      <c r="F7" s="45"/>
    </row>
    <row r="8" spans="1:6" ht="15.75">
      <c r="A8" s="68"/>
      <c r="B8" s="46" t="s">
        <v>239</v>
      </c>
      <c r="C8" s="43"/>
      <c r="D8" s="43"/>
      <c r="E8" s="44"/>
      <c r="F8" s="45"/>
    </row>
    <row r="9" spans="1:6" ht="28.5">
      <c r="A9" s="68"/>
      <c r="B9" s="46" t="s">
        <v>240</v>
      </c>
      <c r="C9" s="43"/>
      <c r="D9" s="43"/>
      <c r="E9" s="44"/>
      <c r="F9" s="45"/>
    </row>
    <row r="10" spans="1:6" ht="15.75">
      <c r="A10" s="64" t="s">
        <v>294</v>
      </c>
      <c r="B10" s="55" t="s">
        <v>99</v>
      </c>
      <c r="C10" s="65"/>
      <c r="D10" s="65"/>
      <c r="E10" s="66"/>
      <c r="F10" s="67"/>
    </row>
    <row r="11" spans="1:6" ht="15.75">
      <c r="A11" s="68"/>
      <c r="B11" s="46" t="s">
        <v>241</v>
      </c>
      <c r="C11" s="43"/>
      <c r="D11" s="43"/>
      <c r="E11" s="44"/>
      <c r="F11" s="45"/>
    </row>
    <row r="12" spans="1:6" ht="15.75">
      <c r="A12" s="68"/>
      <c r="B12" s="46" t="s">
        <v>242</v>
      </c>
      <c r="C12" s="43"/>
      <c r="D12" s="43"/>
      <c r="E12" s="44"/>
      <c r="F12" s="45"/>
    </row>
    <row r="13" spans="1:6" ht="28.5">
      <c r="A13" s="68"/>
      <c r="B13" s="46" t="s">
        <v>243</v>
      </c>
      <c r="C13" s="43"/>
      <c r="D13" s="43"/>
      <c r="E13" s="44"/>
      <c r="F13" s="45"/>
    </row>
    <row r="14" spans="1:6" ht="15.75">
      <c r="A14" s="64" t="s">
        <v>295</v>
      </c>
      <c r="B14" s="55" t="s">
        <v>244</v>
      </c>
      <c r="C14" s="65"/>
      <c r="D14" s="65"/>
      <c r="E14" s="66"/>
      <c r="F14" s="67"/>
    </row>
    <row r="15" spans="1:6" ht="28.5">
      <c r="A15" s="68"/>
      <c r="B15" s="46" t="s">
        <v>245</v>
      </c>
      <c r="C15" s="43"/>
      <c r="D15" s="43"/>
      <c r="E15" s="44"/>
      <c r="F15" s="45"/>
    </row>
    <row r="16" spans="1:6" ht="15.75">
      <c r="A16" s="64" t="s">
        <v>296</v>
      </c>
      <c r="B16" s="55" t="s">
        <v>246</v>
      </c>
      <c r="C16" s="65"/>
      <c r="D16" s="65"/>
      <c r="E16" s="66"/>
      <c r="F16" s="67"/>
    </row>
    <row r="17" spans="1:6" ht="15.75">
      <c r="A17" s="64" t="s">
        <v>249</v>
      </c>
      <c r="B17" s="55" t="s">
        <v>174</v>
      </c>
      <c r="C17" s="69"/>
      <c r="D17" s="69"/>
      <c r="E17" s="70"/>
      <c r="F17" s="71"/>
    </row>
    <row r="18" spans="1:6" ht="15.75">
      <c r="A18" s="64" t="s">
        <v>247</v>
      </c>
      <c r="B18" s="55" t="s">
        <v>248</v>
      </c>
      <c r="C18" s="69"/>
      <c r="D18" s="69"/>
      <c r="E18" s="70"/>
      <c r="F18" s="71"/>
    </row>
    <row r="19" spans="1:6" ht="15.75">
      <c r="A19" s="46"/>
      <c r="B19" s="46" t="s">
        <v>78</v>
      </c>
      <c r="C19" s="47"/>
      <c r="D19" s="49"/>
      <c r="E19" s="48"/>
      <c r="F19" s="20"/>
    </row>
    <row r="20" spans="1:6" ht="15.75">
      <c r="A20" s="46"/>
      <c r="B20" s="46" t="s">
        <v>79</v>
      </c>
      <c r="C20" s="47"/>
      <c r="D20" s="49"/>
      <c r="E20" s="48"/>
      <c r="F20" s="20"/>
    </row>
    <row r="21" spans="1:6" ht="15.75">
      <c r="A21" s="46"/>
      <c r="B21" s="46" t="s">
        <v>80</v>
      </c>
      <c r="C21" s="47"/>
      <c r="D21" s="47"/>
      <c r="E21" s="48"/>
      <c r="F21" s="20"/>
    </row>
    <row r="22" spans="1:6" ht="15.75">
      <c r="A22" s="46"/>
      <c r="B22" s="46" t="s">
        <v>81</v>
      </c>
      <c r="C22" s="47"/>
      <c r="D22" s="49"/>
      <c r="E22" s="48"/>
      <c r="F22" s="20"/>
    </row>
    <row r="23" spans="1:6" ht="28.5">
      <c r="A23" s="55" t="s">
        <v>180</v>
      </c>
      <c r="B23" s="55" t="s">
        <v>176</v>
      </c>
      <c r="C23" s="69"/>
      <c r="D23" s="72"/>
      <c r="E23" s="70"/>
      <c r="F23" s="73"/>
    </row>
    <row r="24" spans="1:6" ht="28.5">
      <c r="A24" s="46"/>
      <c r="B24" s="11" t="s">
        <v>131</v>
      </c>
      <c r="C24" s="47"/>
      <c r="D24" s="49"/>
      <c r="E24" s="48"/>
      <c r="F24" s="20"/>
    </row>
    <row r="25" spans="1:6" ht="15.75">
      <c r="A25" s="55" t="s">
        <v>181</v>
      </c>
      <c r="B25" s="6" t="s">
        <v>177</v>
      </c>
      <c r="C25" s="69"/>
      <c r="D25" s="72"/>
      <c r="E25" s="70"/>
      <c r="F25" s="73"/>
    </row>
    <row r="26" spans="1:6" ht="15.75">
      <c r="A26" s="46"/>
      <c r="B26" s="23" t="s">
        <v>82</v>
      </c>
      <c r="C26" s="23"/>
      <c r="D26" s="50"/>
      <c r="E26" s="20"/>
      <c r="F26" s="20"/>
    </row>
    <row r="27" spans="1:6" ht="15.75">
      <c r="A27" s="46"/>
      <c r="B27" s="23" t="s">
        <v>83</v>
      </c>
      <c r="C27" s="23"/>
      <c r="D27" s="50"/>
      <c r="E27" s="20"/>
      <c r="F27" s="20"/>
    </row>
    <row r="28" spans="1:6" ht="28.5">
      <c r="A28" s="56" t="s">
        <v>64</v>
      </c>
      <c r="B28" s="56" t="s">
        <v>178</v>
      </c>
      <c r="C28" s="74"/>
      <c r="D28" s="75"/>
      <c r="E28" s="76"/>
      <c r="F28" s="77"/>
    </row>
    <row r="29" spans="1:6" ht="15.75">
      <c r="A29" s="24"/>
      <c r="B29" s="24" t="s">
        <v>193</v>
      </c>
      <c r="C29" s="25"/>
      <c r="D29" s="26"/>
      <c r="E29" s="51"/>
      <c r="F29" s="52"/>
    </row>
    <row r="30" spans="1:6" ht="15.75">
      <c r="A30" s="55" t="s">
        <v>175</v>
      </c>
      <c r="B30" s="55" t="s">
        <v>84</v>
      </c>
      <c r="C30" s="74"/>
      <c r="D30" s="75"/>
      <c r="E30" s="76"/>
      <c r="F30" s="77"/>
    </row>
    <row r="31" spans="1:6" ht="15.75">
      <c r="A31" s="55" t="s">
        <v>184</v>
      </c>
      <c r="B31" s="55" t="s">
        <v>288</v>
      </c>
      <c r="C31" s="74"/>
      <c r="D31" s="75"/>
      <c r="E31" s="76"/>
      <c r="F31" s="77"/>
    </row>
    <row r="32" spans="1:6" ht="15.75">
      <c r="A32" s="46"/>
      <c r="B32" s="46" t="s">
        <v>91</v>
      </c>
      <c r="C32" s="25"/>
      <c r="D32" s="26"/>
      <c r="E32" s="51"/>
      <c r="F32" s="52"/>
    </row>
    <row r="33" spans="1:6" ht="28.5">
      <c r="A33" s="46"/>
      <c r="B33" s="46" t="s">
        <v>92</v>
      </c>
      <c r="C33" s="25"/>
      <c r="D33" s="26"/>
      <c r="E33" s="51"/>
      <c r="F33" s="52"/>
    </row>
    <row r="34" spans="1:6" ht="28.5">
      <c r="A34" s="46"/>
      <c r="B34" s="46" t="s">
        <v>93</v>
      </c>
      <c r="C34" s="25"/>
      <c r="D34" s="26"/>
      <c r="E34" s="51"/>
      <c r="F34" s="52"/>
    </row>
    <row r="35" spans="1:6" ht="15.75">
      <c r="A35" s="46"/>
      <c r="B35" s="46" t="s">
        <v>94</v>
      </c>
      <c r="C35" s="25"/>
      <c r="D35" s="26"/>
      <c r="E35" s="51"/>
      <c r="F35" s="52"/>
    </row>
    <row r="36" spans="1:6" ht="28.5">
      <c r="A36" s="46"/>
      <c r="B36" s="46" t="s">
        <v>95</v>
      </c>
      <c r="C36" s="25"/>
      <c r="D36" s="26"/>
      <c r="E36" s="51"/>
      <c r="F36" s="52"/>
    </row>
    <row r="37" spans="1:6" ht="28.5">
      <c r="A37" s="46"/>
      <c r="B37" s="46" t="s">
        <v>96</v>
      </c>
      <c r="C37" s="25"/>
      <c r="D37" s="26"/>
      <c r="E37" s="51"/>
      <c r="F37" s="52"/>
    </row>
    <row r="38" spans="1:6" ht="28.5">
      <c r="A38" s="46"/>
      <c r="B38" s="46" t="s">
        <v>97</v>
      </c>
      <c r="C38" s="25"/>
      <c r="D38" s="26"/>
      <c r="E38" s="51"/>
      <c r="F38" s="52"/>
    </row>
    <row r="39" spans="1:6" ht="15.75">
      <c r="A39" s="55" t="s">
        <v>182</v>
      </c>
      <c r="B39" s="55" t="s">
        <v>287</v>
      </c>
      <c r="C39" s="74"/>
      <c r="D39" s="75"/>
      <c r="E39" s="76"/>
      <c r="F39" s="77"/>
    </row>
    <row r="40" spans="1:6" ht="15.75">
      <c r="A40" s="46"/>
      <c r="B40" s="46" t="s">
        <v>85</v>
      </c>
      <c r="C40" s="25"/>
      <c r="D40" s="26"/>
      <c r="E40" s="51"/>
      <c r="F40" s="52"/>
    </row>
    <row r="41" spans="1:6" ht="15.75">
      <c r="A41" s="46"/>
      <c r="B41" s="46" t="s">
        <v>86</v>
      </c>
      <c r="C41" s="25"/>
      <c r="D41" s="26"/>
      <c r="E41" s="51"/>
      <c r="F41" s="52"/>
    </row>
    <row r="42" spans="1:6" ht="15.75">
      <c r="A42" s="46"/>
      <c r="B42" s="46" t="s">
        <v>87</v>
      </c>
      <c r="C42" s="25"/>
      <c r="D42" s="26"/>
      <c r="E42" s="51"/>
      <c r="F42" s="52"/>
    </row>
    <row r="43" spans="1:6" ht="15.75">
      <c r="A43" s="46"/>
      <c r="B43" s="46" t="s">
        <v>88</v>
      </c>
      <c r="C43" s="25"/>
      <c r="D43" s="26"/>
      <c r="E43" s="51"/>
      <c r="F43" s="52"/>
    </row>
    <row r="44" spans="1:6" ht="15.75">
      <c r="A44" s="46"/>
      <c r="B44" s="46" t="s">
        <v>89</v>
      </c>
      <c r="C44" s="25"/>
      <c r="D44" s="26"/>
      <c r="E44" s="51"/>
      <c r="F44" s="52"/>
    </row>
    <row r="45" spans="1:6" ht="15.75">
      <c r="A45" s="46"/>
      <c r="B45" s="46" t="s">
        <v>90</v>
      </c>
      <c r="C45" s="25"/>
      <c r="D45" s="26"/>
      <c r="E45" s="51"/>
      <c r="F45" s="52"/>
    </row>
    <row r="46" spans="1:6" ht="28.5">
      <c r="A46" s="57" t="s">
        <v>183</v>
      </c>
      <c r="B46" s="58" t="s">
        <v>98</v>
      </c>
      <c r="C46" s="74"/>
      <c r="D46" s="75"/>
      <c r="E46" s="76"/>
      <c r="F46" s="77"/>
    </row>
    <row r="47" spans="1:6" ht="28.5">
      <c r="A47" s="79"/>
      <c r="B47" s="80" t="s">
        <v>252</v>
      </c>
      <c r="C47" s="25"/>
      <c r="D47" s="26"/>
      <c r="E47" s="51"/>
      <c r="F47" s="52"/>
    </row>
    <row r="48" spans="1:6" ht="28.5">
      <c r="A48" s="56" t="s">
        <v>250</v>
      </c>
      <c r="B48" s="56" t="s">
        <v>179</v>
      </c>
      <c r="C48" s="74"/>
      <c r="D48" s="75"/>
      <c r="E48" s="76"/>
      <c r="F48" s="77"/>
    </row>
    <row r="49" spans="1:6" ht="28.5">
      <c r="A49" s="78"/>
      <c r="B49" s="24" t="s">
        <v>253</v>
      </c>
      <c r="C49" s="25"/>
      <c r="D49" s="26"/>
      <c r="E49" s="51"/>
      <c r="F49" s="52"/>
    </row>
    <row r="50" spans="1:6" ht="15.75">
      <c r="A50" s="56" t="s">
        <v>251</v>
      </c>
      <c r="B50" s="56" t="s">
        <v>99</v>
      </c>
      <c r="C50" s="74"/>
      <c r="D50" s="75"/>
      <c r="E50" s="76"/>
      <c r="F50" s="77"/>
    </row>
    <row r="51" spans="1:6" ht="71.25">
      <c r="A51" s="24"/>
      <c r="B51" s="11" t="s">
        <v>194</v>
      </c>
      <c r="C51" s="25"/>
      <c r="D51" s="26"/>
      <c r="E51" s="51"/>
      <c r="F51" s="52"/>
    </row>
    <row r="52" spans="1:6" ht="15.75">
      <c r="A52" s="59" t="s">
        <v>67</v>
      </c>
      <c r="B52" s="59" t="s">
        <v>185</v>
      </c>
      <c r="C52" s="69"/>
      <c r="D52" s="69"/>
      <c r="E52" s="76"/>
      <c r="F52" s="82"/>
    </row>
    <row r="53" spans="1:6" ht="15.75">
      <c r="A53" s="21"/>
      <c r="B53" s="21" t="s">
        <v>186</v>
      </c>
      <c r="C53" s="47"/>
      <c r="D53" s="54"/>
      <c r="E53" s="51"/>
      <c r="F53" s="53"/>
    </row>
    <row r="54" spans="1:6" ht="15.75">
      <c r="A54" s="64" t="s">
        <v>254</v>
      </c>
      <c r="B54" s="59" t="s">
        <v>187</v>
      </c>
      <c r="C54" s="69"/>
      <c r="D54" s="81"/>
      <c r="E54" s="76"/>
      <c r="F54" s="82"/>
    </row>
    <row r="55" spans="1:6" ht="15.75">
      <c r="A55" s="21"/>
      <c r="B55" s="21" t="s">
        <v>188</v>
      </c>
      <c r="C55" s="47"/>
      <c r="D55" s="54"/>
      <c r="E55" s="51"/>
      <c r="F55" s="53"/>
    </row>
    <row r="56" spans="1:6" ht="15.75">
      <c r="A56" s="21"/>
      <c r="B56" s="21" t="s">
        <v>188</v>
      </c>
      <c r="C56" s="47"/>
      <c r="D56" s="54"/>
      <c r="E56" s="51"/>
      <c r="F56" s="53"/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J22"/>
  <sheetViews>
    <sheetView workbookViewId="0">
      <selection activeCell="L5" sqref="L5"/>
    </sheetView>
  </sheetViews>
  <sheetFormatPr defaultRowHeight="15"/>
  <cols>
    <col min="2" max="2" width="27.28515625" customWidth="1"/>
    <col min="3" max="3" width="26.42578125" customWidth="1"/>
    <col min="6" max="6" width="27.28515625" customWidth="1"/>
    <col min="7" max="7" width="26.42578125" customWidth="1"/>
    <col min="9" max="9" width="27.28515625" customWidth="1"/>
    <col min="10" max="10" width="26.42578125" customWidth="1"/>
  </cols>
  <sheetData>
    <row r="1" spans="1:10">
      <c r="A1" s="149" t="s">
        <v>204</v>
      </c>
      <c r="B1" s="149"/>
      <c r="C1" s="149"/>
      <c r="D1" s="1"/>
      <c r="E1" s="149" t="s">
        <v>205</v>
      </c>
      <c r="F1" s="149"/>
      <c r="G1" s="149"/>
      <c r="H1" s="149" t="s">
        <v>205</v>
      </c>
      <c r="I1" s="149"/>
      <c r="J1" s="149"/>
    </row>
    <row r="2" spans="1:10">
      <c r="A2" s="96" t="s">
        <v>190</v>
      </c>
      <c r="B2" s="96" t="s">
        <v>191</v>
      </c>
      <c r="C2" s="96" t="s">
        <v>192</v>
      </c>
      <c r="D2" s="1"/>
      <c r="E2" s="96" t="s">
        <v>190</v>
      </c>
      <c r="F2" s="96" t="s">
        <v>203</v>
      </c>
      <c r="G2" s="96" t="s">
        <v>297</v>
      </c>
      <c r="H2" s="96" t="s">
        <v>190</v>
      </c>
      <c r="I2" s="96" t="s">
        <v>203</v>
      </c>
      <c r="J2" s="96" t="s">
        <v>298</v>
      </c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</sheetData>
  <mergeCells count="3">
    <mergeCell ref="A1:C1"/>
    <mergeCell ref="E1:G1"/>
    <mergeCell ref="H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for QA and KK</vt:lpstr>
      <vt:lpstr>QA</vt:lpstr>
      <vt:lpstr>Kayakalp</vt:lpstr>
      <vt:lpstr>NUHM Non-Metro</vt:lpstr>
      <vt:lpstr>NUHM Metro</vt:lpstr>
      <vt:lpstr>SSS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2021-01-19T07:36:47Z</dcterms:modified>
</cp:coreProperties>
</file>